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ilato\Desktop\PLAN 2025\"/>
    </mc:Choice>
  </mc:AlternateContent>
  <xr:revisionPtr revIDLastSave="0" documentId="13_ncr:1_{A3314851-43ED-427D-B244-97575DE88213}" xr6:coauthVersionLast="45" xr6:coauthVersionMax="45" xr10:uidLastSave="{00000000-0000-0000-0000-000000000000}"/>
  <bookViews>
    <workbookView xWindow="-120" yWindow="-120" windowWidth="29040" windowHeight="15840" firstSheet="2" activeTab="5" xr2:uid="{C7C30512-4CA1-42BC-8E91-8557C91C66C1}"/>
  </bookViews>
  <sheets>
    <sheet name="SAŽETAK" sheetId="1" r:id="rId1"/>
    <sheet name="A1 RAČUN PRIHODA I RASHODA" sheetId="2" r:id="rId2"/>
    <sheet name="A2 RAČUN PRIHODA I RASHODA" sheetId="3" r:id="rId3"/>
    <sheet name="A3 RASHODI PREMA FUNKC.KLASIFIK" sheetId="4" r:id="rId4"/>
    <sheet name="RAČUN FINANCIRANJA" sheetId="5" r:id="rId5"/>
    <sheet name="POSEBNI DIO" sheetId="6" r:id="rId6"/>
    <sheet name="POSEBNI DIO II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54" i="7" l="1"/>
  <c r="H553" i="7"/>
  <c r="H549" i="7" s="1"/>
  <c r="J549" i="7"/>
  <c r="I549" i="7"/>
  <c r="H544" i="7"/>
  <c r="H543" i="7" s="1"/>
  <c r="J543" i="7"/>
  <c r="I543" i="7"/>
  <c r="H540" i="7"/>
  <c r="H539" i="7" s="1"/>
  <c r="H538" i="7" s="1"/>
  <c r="J539" i="7"/>
  <c r="J538" i="7" s="1"/>
  <c r="I539" i="7"/>
  <c r="H535" i="7"/>
  <c r="H532" i="7"/>
  <c r="H531" i="7" s="1"/>
  <c r="J531" i="7"/>
  <c r="I531" i="7"/>
  <c r="I497" i="7" s="1"/>
  <c r="H529" i="7"/>
  <c r="H511" i="7"/>
  <c r="H510" i="7" s="1"/>
  <c r="J510" i="7"/>
  <c r="I510" i="7"/>
  <c r="H508" i="7"/>
  <c r="H507" i="7" s="1"/>
  <c r="J507" i="7"/>
  <c r="I507" i="7"/>
  <c r="H499" i="7"/>
  <c r="H498" i="7" s="1"/>
  <c r="J498" i="7"/>
  <c r="J497" i="7" s="1"/>
  <c r="J496" i="7" s="1"/>
  <c r="I498" i="7"/>
  <c r="H493" i="7"/>
  <c r="J492" i="7"/>
  <c r="J491" i="7" s="1"/>
  <c r="I492" i="7"/>
  <c r="I491" i="7" s="1"/>
  <c r="H492" i="7"/>
  <c r="H491" i="7" s="1"/>
  <c r="H487" i="7"/>
  <c r="H482" i="7"/>
  <c r="J481" i="7"/>
  <c r="I481" i="7"/>
  <c r="H481" i="7"/>
  <c r="H463" i="7"/>
  <c r="J462" i="7"/>
  <c r="J461" i="7" s="1"/>
  <c r="J460" i="7" s="1"/>
  <c r="I462" i="7"/>
  <c r="I461" i="7" s="1"/>
  <c r="I460" i="7" s="1"/>
  <c r="H462" i="7"/>
  <c r="H461" i="7" s="1"/>
  <c r="H460" i="7" s="1"/>
  <c r="H448" i="7"/>
  <c r="H445" i="7"/>
  <c r="H444" i="7" s="1"/>
  <c r="J444" i="7"/>
  <c r="I444" i="7"/>
  <c r="H434" i="7"/>
  <c r="H433" i="7" s="1"/>
  <c r="J433" i="7"/>
  <c r="I433" i="7"/>
  <c r="H424" i="7"/>
  <c r="H423" i="7" s="1"/>
  <c r="J423" i="7"/>
  <c r="I423" i="7"/>
  <c r="I422" i="7" s="1"/>
  <c r="J422" i="7"/>
  <c r="H413" i="7"/>
  <c r="H412" i="7" s="1"/>
  <c r="H411" i="7" s="1"/>
  <c r="J412" i="7"/>
  <c r="I412" i="7"/>
  <c r="J411" i="7"/>
  <c r="I411" i="7"/>
  <c r="H408" i="7"/>
  <c r="H407" i="7" s="1"/>
  <c r="J407" i="7"/>
  <c r="I407" i="7"/>
  <c r="H404" i="7"/>
  <c r="H401" i="7"/>
  <c r="H400" i="7" s="1"/>
  <c r="J400" i="7"/>
  <c r="I400" i="7"/>
  <c r="H397" i="7"/>
  <c r="H396" i="7" s="1"/>
  <c r="H395" i="7" s="1"/>
  <c r="J396" i="7"/>
  <c r="I396" i="7"/>
  <c r="J395" i="7"/>
  <c r="I395" i="7"/>
  <c r="H392" i="7"/>
  <c r="H391" i="7" s="1"/>
  <c r="J391" i="7"/>
  <c r="I391" i="7"/>
  <c r="H388" i="7"/>
  <c r="H385" i="7"/>
  <c r="H384" i="7" s="1"/>
  <c r="J384" i="7"/>
  <c r="I384" i="7"/>
  <c r="H381" i="7"/>
  <c r="H380" i="7" s="1"/>
  <c r="H379" i="7" s="1"/>
  <c r="J380" i="7"/>
  <c r="I380" i="7"/>
  <c r="J379" i="7"/>
  <c r="J378" i="7" s="1"/>
  <c r="I379" i="7"/>
  <c r="I378" i="7" s="1"/>
  <c r="H376" i="7"/>
  <c r="H373" i="7"/>
  <c r="H372" i="7" s="1"/>
  <c r="J372" i="7"/>
  <c r="J371" i="7" s="1"/>
  <c r="I372" i="7"/>
  <c r="I371" i="7"/>
  <c r="H371" i="7"/>
  <c r="H369" i="7"/>
  <c r="J368" i="7"/>
  <c r="J367" i="7" s="1"/>
  <c r="I368" i="7"/>
  <c r="I367" i="7" s="1"/>
  <c r="H368" i="7"/>
  <c r="H367" i="7" s="1"/>
  <c r="H364" i="7"/>
  <c r="H363" i="7" s="1"/>
  <c r="H348" i="7" s="1"/>
  <c r="J363" i="7"/>
  <c r="I363" i="7"/>
  <c r="H352" i="7"/>
  <c r="H350" i="7"/>
  <c r="J349" i="7"/>
  <c r="J348" i="7" s="1"/>
  <c r="I349" i="7"/>
  <c r="I348" i="7" s="1"/>
  <c r="H349" i="7"/>
  <c r="H346" i="7"/>
  <c r="H344" i="7"/>
  <c r="J343" i="7"/>
  <c r="I343" i="7"/>
  <c r="H343" i="7"/>
  <c r="H341" i="7"/>
  <c r="J340" i="7"/>
  <c r="I340" i="7"/>
  <c r="H340" i="7"/>
  <c r="H330" i="7"/>
  <c r="J329" i="7"/>
  <c r="J328" i="7" s="1"/>
  <c r="I329" i="7"/>
  <c r="I328" i="7" s="1"/>
  <c r="H329" i="7"/>
  <c r="H328" i="7" s="1"/>
  <c r="H323" i="7"/>
  <c r="H322" i="7" s="1"/>
  <c r="H321" i="7" s="1"/>
  <c r="J322" i="7"/>
  <c r="I322" i="7"/>
  <c r="I321" i="7" s="1"/>
  <c r="I296" i="7" s="1"/>
  <c r="J321" i="7"/>
  <c r="H319" i="7"/>
  <c r="H317" i="7"/>
  <c r="H316" i="7" s="1"/>
  <c r="J316" i="7"/>
  <c r="I316" i="7"/>
  <c r="H310" i="7"/>
  <c r="H309" i="7" s="1"/>
  <c r="J309" i="7"/>
  <c r="I309" i="7"/>
  <c r="H299" i="7"/>
  <c r="H298" i="7" s="1"/>
  <c r="H297" i="7" s="1"/>
  <c r="H296" i="7" s="1"/>
  <c r="J298" i="7"/>
  <c r="I298" i="7"/>
  <c r="I297" i="7" s="1"/>
  <c r="J297" i="7"/>
  <c r="J296" i="7" s="1"/>
  <c r="H291" i="7"/>
  <c r="H290" i="7" s="1"/>
  <c r="J290" i="7"/>
  <c r="J289" i="7" s="1"/>
  <c r="I290" i="7"/>
  <c r="I289" i="7"/>
  <c r="H289" i="7"/>
  <c r="H287" i="7"/>
  <c r="J286" i="7"/>
  <c r="I286" i="7"/>
  <c r="H286" i="7"/>
  <c r="H278" i="7"/>
  <c r="H262" i="7"/>
  <c r="H261" i="7" s="1"/>
  <c r="J261" i="7"/>
  <c r="I261" i="7"/>
  <c r="H255" i="7"/>
  <c r="H254" i="7" s="1"/>
  <c r="J254" i="7"/>
  <c r="I254" i="7"/>
  <c r="I253" i="7"/>
  <c r="H253" i="7"/>
  <c r="H251" i="7"/>
  <c r="J250" i="7"/>
  <c r="I250" i="7"/>
  <c r="H250" i="7"/>
  <c r="H243" i="7"/>
  <c r="J242" i="7"/>
  <c r="I242" i="7"/>
  <c r="H242" i="7"/>
  <c r="H239" i="7"/>
  <c r="J238" i="7"/>
  <c r="J237" i="7" s="1"/>
  <c r="I238" i="7"/>
  <c r="I237" i="7" s="1"/>
  <c r="H238" i="7"/>
  <c r="H237" i="7" s="1"/>
  <c r="H227" i="7"/>
  <c r="H226" i="7" s="1"/>
  <c r="J226" i="7"/>
  <c r="I226" i="7"/>
  <c r="H222" i="7"/>
  <c r="H221" i="7" s="1"/>
  <c r="J221" i="7"/>
  <c r="I221" i="7"/>
  <c r="I220" i="7" s="1"/>
  <c r="J220" i="7"/>
  <c r="H218" i="7"/>
  <c r="H216" i="7"/>
  <c r="H215" i="7" s="1"/>
  <c r="J215" i="7"/>
  <c r="I215" i="7"/>
  <c r="H213" i="7"/>
  <c r="H196" i="7"/>
  <c r="J195" i="7"/>
  <c r="I195" i="7"/>
  <c r="H195" i="7"/>
  <c r="H187" i="7"/>
  <c r="J186" i="7"/>
  <c r="J185" i="7" s="1"/>
  <c r="I186" i="7"/>
  <c r="I185" i="7" s="1"/>
  <c r="H186" i="7"/>
  <c r="H182" i="7"/>
  <c r="H181" i="7" s="1"/>
  <c r="H151" i="7" s="1"/>
  <c r="J181" i="7"/>
  <c r="I181" i="7"/>
  <c r="H172" i="7"/>
  <c r="H162" i="7"/>
  <c r="J161" i="7"/>
  <c r="I161" i="7"/>
  <c r="H161" i="7"/>
  <c r="H153" i="7"/>
  <c r="J152" i="7"/>
  <c r="J151" i="7" s="1"/>
  <c r="I152" i="7"/>
  <c r="I151" i="7" s="1"/>
  <c r="H152" i="7"/>
  <c r="H149" i="7"/>
  <c r="H145" i="7"/>
  <c r="J144" i="7"/>
  <c r="I144" i="7"/>
  <c r="H144" i="7"/>
  <c r="H134" i="7"/>
  <c r="H117" i="7"/>
  <c r="H116" i="7" s="1"/>
  <c r="J116" i="7"/>
  <c r="I116" i="7"/>
  <c r="I103" i="7" s="1"/>
  <c r="I102" i="7" s="1"/>
  <c r="H114" i="7"/>
  <c r="H113" i="7" s="1"/>
  <c r="J113" i="7"/>
  <c r="I113" i="7"/>
  <c r="H105" i="7"/>
  <c r="H104" i="7" s="1"/>
  <c r="J104" i="7"/>
  <c r="I104" i="7"/>
  <c r="H103" i="7"/>
  <c r="H98" i="7"/>
  <c r="H97" i="7" s="1"/>
  <c r="H96" i="7" s="1"/>
  <c r="H95" i="7" s="1"/>
  <c r="J96" i="7"/>
  <c r="J95" i="7" s="1"/>
  <c r="I96" i="7"/>
  <c r="I95" i="7" s="1"/>
  <c r="H91" i="7"/>
  <c r="H90" i="7" s="1"/>
  <c r="H86" i="7" s="1"/>
  <c r="H88" i="7"/>
  <c r="H80" i="7"/>
  <c r="H79" i="7"/>
  <c r="H76" i="7"/>
  <c r="H75" i="7"/>
  <c r="H52" i="7"/>
  <c r="H44" i="7"/>
  <c r="H26" i="7"/>
  <c r="J25" i="7"/>
  <c r="J24" i="7" s="1"/>
  <c r="J13" i="7" s="1"/>
  <c r="I25" i="7"/>
  <c r="I24" i="7" s="1"/>
  <c r="I13" i="7" s="1"/>
  <c r="I12" i="7" s="1"/>
  <c r="H25" i="7"/>
  <c r="H24" i="7" s="1"/>
  <c r="H21" i="7"/>
  <c r="H20" i="7" s="1"/>
  <c r="H16" i="7"/>
  <c r="H15" i="7"/>
  <c r="H14" i="7" s="1"/>
  <c r="J12" i="7"/>
  <c r="H13" i="7" l="1"/>
  <c r="H12" i="7" s="1"/>
  <c r="H185" i="7"/>
  <c r="H102" i="7" s="1"/>
  <c r="H94" i="7" s="1"/>
  <c r="H220" i="7"/>
  <c r="H378" i="7"/>
  <c r="H422" i="7"/>
  <c r="H497" i="7"/>
  <c r="H496" i="7" s="1"/>
  <c r="I538" i="7"/>
  <c r="I496" i="7" s="1"/>
  <c r="I94" i="7" s="1"/>
  <c r="I11" i="7" s="1"/>
  <c r="I10" i="7" s="1"/>
  <c r="I9" i="7" s="1"/>
  <c r="I8" i="7" s="1"/>
  <c r="J103" i="7"/>
  <c r="J253" i="7"/>
  <c r="F373" i="6"/>
  <c r="E373" i="6"/>
  <c r="I360" i="6"/>
  <c r="K355" i="6"/>
  <c r="J355" i="6"/>
  <c r="I355" i="6"/>
  <c r="K351" i="6"/>
  <c r="J351" i="6"/>
  <c r="I351" i="6"/>
  <c r="K347" i="6"/>
  <c r="K346" i="6" s="1"/>
  <c r="J347" i="6"/>
  <c r="I347" i="6"/>
  <c r="I346" i="6" s="1"/>
  <c r="J346" i="6"/>
  <c r="K339" i="6"/>
  <c r="J339" i="6"/>
  <c r="I339" i="6"/>
  <c r="E335" i="6"/>
  <c r="K331" i="6"/>
  <c r="J331" i="6"/>
  <c r="I331" i="6"/>
  <c r="K327" i="6"/>
  <c r="J327" i="6"/>
  <c r="I327" i="6"/>
  <c r="K323" i="6"/>
  <c r="K322" i="6" s="1"/>
  <c r="K321" i="6" s="1"/>
  <c r="J323" i="6"/>
  <c r="I323" i="6"/>
  <c r="I322" i="6" s="1"/>
  <c r="J322" i="6"/>
  <c r="J321" i="6" s="1"/>
  <c r="K317" i="6"/>
  <c r="J317" i="6"/>
  <c r="J316" i="6" s="1"/>
  <c r="I317" i="6"/>
  <c r="I316" i="6" s="1"/>
  <c r="K316" i="6"/>
  <c r="K309" i="6"/>
  <c r="J309" i="6"/>
  <c r="I309" i="6"/>
  <c r="K305" i="6"/>
  <c r="K304" i="6" s="1"/>
  <c r="K303" i="6" s="1"/>
  <c r="J305" i="6"/>
  <c r="J304" i="6" s="1"/>
  <c r="J303" i="6" s="1"/>
  <c r="I305" i="6"/>
  <c r="I304" i="6" s="1"/>
  <c r="K287" i="6"/>
  <c r="J287" i="6"/>
  <c r="I287" i="6"/>
  <c r="K283" i="6"/>
  <c r="J283" i="6"/>
  <c r="I283" i="6"/>
  <c r="K279" i="6"/>
  <c r="J279" i="6"/>
  <c r="J278" i="6" s="1"/>
  <c r="I279" i="6"/>
  <c r="I278" i="6" s="1"/>
  <c r="K278" i="6"/>
  <c r="K274" i="6"/>
  <c r="K273" i="6" s="1"/>
  <c r="J274" i="6"/>
  <c r="J273" i="6" s="1"/>
  <c r="I274" i="6"/>
  <c r="I273" i="6"/>
  <c r="K269" i="6"/>
  <c r="J269" i="6"/>
  <c r="I269" i="6"/>
  <c r="K262" i="6"/>
  <c r="J262" i="6"/>
  <c r="I262" i="6"/>
  <c r="K258" i="6"/>
  <c r="K257" i="6" s="1"/>
  <c r="J258" i="6"/>
  <c r="J257" i="6" s="1"/>
  <c r="I258" i="6"/>
  <c r="I257" i="6"/>
  <c r="K253" i="6"/>
  <c r="J253" i="6"/>
  <c r="I253" i="6"/>
  <c r="K246" i="6"/>
  <c r="J246" i="6"/>
  <c r="I246" i="6"/>
  <c r="K242" i="6"/>
  <c r="K241" i="6" s="1"/>
  <c r="K240" i="6" s="1"/>
  <c r="J242" i="6"/>
  <c r="J241" i="6" s="1"/>
  <c r="I242" i="6"/>
  <c r="I241" i="6"/>
  <c r="I240" i="6" s="1"/>
  <c r="K233" i="6"/>
  <c r="K232" i="6" s="1"/>
  <c r="J233" i="6"/>
  <c r="I233" i="6"/>
  <c r="I232" i="6" s="1"/>
  <c r="J232" i="6"/>
  <c r="K228" i="6"/>
  <c r="K227" i="6" s="1"/>
  <c r="J228" i="6"/>
  <c r="J227" i="6" s="1"/>
  <c r="I228" i="6"/>
  <c r="I227" i="6" s="1"/>
  <c r="K223" i="6"/>
  <c r="J223" i="6"/>
  <c r="I223" i="6"/>
  <c r="K216" i="6"/>
  <c r="K215" i="6" s="1"/>
  <c r="J216" i="6"/>
  <c r="J215" i="6" s="1"/>
  <c r="I216" i="6"/>
  <c r="I215" i="6"/>
  <c r="K208" i="6"/>
  <c r="J208" i="6"/>
  <c r="I208" i="6"/>
  <c r="K204" i="6"/>
  <c r="J204" i="6"/>
  <c r="I204" i="6"/>
  <c r="K200" i="6"/>
  <c r="K199" i="6" s="1"/>
  <c r="J200" i="6"/>
  <c r="J199" i="6" s="1"/>
  <c r="I200" i="6"/>
  <c r="I199" i="6"/>
  <c r="K195" i="6"/>
  <c r="J195" i="6"/>
  <c r="J194" i="6" s="1"/>
  <c r="I195" i="6"/>
  <c r="I194" i="6" s="1"/>
  <c r="K194" i="6"/>
  <c r="K187" i="6"/>
  <c r="J187" i="6"/>
  <c r="I187" i="6"/>
  <c r="K183" i="6"/>
  <c r="J183" i="6"/>
  <c r="I183" i="6"/>
  <c r="K179" i="6"/>
  <c r="J179" i="6"/>
  <c r="J178" i="6" s="1"/>
  <c r="J177" i="6" s="1"/>
  <c r="I179" i="6"/>
  <c r="I178" i="6" s="1"/>
  <c r="I177" i="6" s="1"/>
  <c r="K178" i="6"/>
  <c r="K173" i="6"/>
  <c r="K172" i="6" s="1"/>
  <c r="J173" i="6"/>
  <c r="J172" i="6" s="1"/>
  <c r="I173" i="6"/>
  <c r="I172" i="6" s="1"/>
  <c r="K168" i="6"/>
  <c r="J168" i="6"/>
  <c r="I168" i="6"/>
  <c r="E167" i="6"/>
  <c r="E163" i="6"/>
  <c r="K159" i="6"/>
  <c r="J159" i="6"/>
  <c r="I159" i="6"/>
  <c r="K155" i="6"/>
  <c r="K154" i="6" s="1"/>
  <c r="J155" i="6"/>
  <c r="I155" i="6"/>
  <c r="I154" i="6" s="1"/>
  <c r="J154" i="6"/>
  <c r="K150" i="6"/>
  <c r="J150" i="6"/>
  <c r="I150" i="6"/>
  <c r="K146" i="6"/>
  <c r="J146" i="6"/>
  <c r="I146" i="6"/>
  <c r="K142" i="6"/>
  <c r="K141" i="6" s="1"/>
  <c r="J142" i="6"/>
  <c r="I142" i="6"/>
  <c r="I141" i="6" s="1"/>
  <c r="J141" i="6"/>
  <c r="E140" i="6"/>
  <c r="K136" i="6"/>
  <c r="J136" i="6"/>
  <c r="I136" i="6"/>
  <c r="K132" i="6"/>
  <c r="K131" i="6" s="1"/>
  <c r="J132" i="6"/>
  <c r="J131" i="6" s="1"/>
  <c r="I132" i="6"/>
  <c r="I131" i="6" s="1"/>
  <c r="K124" i="6"/>
  <c r="J124" i="6"/>
  <c r="I124" i="6"/>
  <c r="E120" i="6"/>
  <c r="K116" i="6"/>
  <c r="J116" i="6"/>
  <c r="I116" i="6"/>
  <c r="K111" i="6"/>
  <c r="K110" i="6" s="1"/>
  <c r="J111" i="6"/>
  <c r="J110" i="6" s="1"/>
  <c r="I111" i="6"/>
  <c r="I110" i="6"/>
  <c r="K106" i="6"/>
  <c r="J106" i="6"/>
  <c r="I106" i="6"/>
  <c r="K98" i="6"/>
  <c r="J98" i="6"/>
  <c r="I98" i="6"/>
  <c r="K94" i="6"/>
  <c r="K93" i="6" s="1"/>
  <c r="J94" i="6"/>
  <c r="J93" i="6" s="1"/>
  <c r="I94" i="6"/>
  <c r="I93" i="6"/>
  <c r="K86" i="6"/>
  <c r="J86" i="6"/>
  <c r="I86" i="6"/>
  <c r="K78" i="6"/>
  <c r="J78" i="6"/>
  <c r="I78" i="6"/>
  <c r="K74" i="6"/>
  <c r="J74" i="6"/>
  <c r="I74" i="6"/>
  <c r="K69" i="6"/>
  <c r="K68" i="6" s="1"/>
  <c r="K67" i="6" s="1"/>
  <c r="J69" i="6"/>
  <c r="J68" i="6" s="1"/>
  <c r="I69" i="6"/>
  <c r="I68" i="6" s="1"/>
  <c r="I63" i="6"/>
  <c r="I62" i="6" s="1"/>
  <c r="I61" i="6" s="1"/>
  <c r="K62" i="6"/>
  <c r="K61" i="6" s="1"/>
  <c r="J62" i="6"/>
  <c r="J61" i="6"/>
  <c r="I56" i="6"/>
  <c r="I51" i="6"/>
  <c r="I43" i="6"/>
  <c r="I39" i="6"/>
  <c r="K26" i="6"/>
  <c r="J26" i="6"/>
  <c r="J25" i="6" s="1"/>
  <c r="J15" i="6" s="1"/>
  <c r="J14" i="6" s="1"/>
  <c r="I26" i="6"/>
  <c r="K25" i="6"/>
  <c r="K15" i="6" s="1"/>
  <c r="K14" i="6" s="1"/>
  <c r="I21" i="6"/>
  <c r="I17" i="6"/>
  <c r="I16" i="6" s="1"/>
  <c r="F15" i="4"/>
  <c r="E15" i="4"/>
  <c r="D15" i="4"/>
  <c r="D14" i="4" s="1"/>
  <c r="D13" i="4" s="1"/>
  <c r="C15" i="4"/>
  <c r="B15" i="4"/>
  <c r="F14" i="4"/>
  <c r="E14" i="4"/>
  <c r="E13" i="4" s="1"/>
  <c r="C14" i="4"/>
  <c r="B14" i="4"/>
  <c r="F13" i="4"/>
  <c r="C13" i="4"/>
  <c r="B13" i="4"/>
  <c r="J89" i="3"/>
  <c r="I89" i="3"/>
  <c r="H89" i="3"/>
  <c r="G89" i="3"/>
  <c r="F89" i="3"/>
  <c r="J80" i="3"/>
  <c r="I80" i="3"/>
  <c r="H80" i="3"/>
  <c r="G80" i="3"/>
  <c r="F80" i="3"/>
  <c r="J76" i="3"/>
  <c r="I76" i="3"/>
  <c r="H76" i="3"/>
  <c r="G76" i="3"/>
  <c r="F76" i="3"/>
  <c r="J74" i="3"/>
  <c r="I74" i="3"/>
  <c r="H74" i="3"/>
  <c r="G74" i="3"/>
  <c r="F74" i="3"/>
  <c r="J70" i="3"/>
  <c r="I70" i="3"/>
  <c r="H70" i="3"/>
  <c r="G70" i="3"/>
  <c r="F70" i="3"/>
  <c r="J57" i="3"/>
  <c r="I57" i="3"/>
  <c r="H57" i="3"/>
  <c r="G57" i="3"/>
  <c r="F57" i="3"/>
  <c r="J53" i="3"/>
  <c r="I53" i="3"/>
  <c r="H53" i="3"/>
  <c r="G53" i="3"/>
  <c r="F53" i="3"/>
  <c r="J44" i="3"/>
  <c r="J43" i="3" s="1"/>
  <c r="J42" i="3" s="1"/>
  <c r="I44" i="3"/>
  <c r="H44" i="3"/>
  <c r="G44" i="3"/>
  <c r="F44" i="3"/>
  <c r="F43" i="3" s="1"/>
  <c r="F42" i="3" s="1"/>
  <c r="I43" i="3"/>
  <c r="I42" i="3" s="1"/>
  <c r="H43" i="3"/>
  <c r="H42" i="3" s="1"/>
  <c r="G43" i="3"/>
  <c r="G42" i="3" s="1"/>
  <c r="J40" i="3"/>
  <c r="J39" i="3" s="1"/>
  <c r="I40" i="3"/>
  <c r="I39" i="3" s="1"/>
  <c r="H40" i="3"/>
  <c r="H39" i="3" s="1"/>
  <c r="G40" i="3"/>
  <c r="G39" i="3" s="1"/>
  <c r="F40" i="3"/>
  <c r="F39" i="3" s="1"/>
  <c r="J37" i="3"/>
  <c r="I37" i="3"/>
  <c r="H37" i="3"/>
  <c r="G37" i="3"/>
  <c r="F37" i="3"/>
  <c r="J35" i="3"/>
  <c r="I35" i="3"/>
  <c r="H35" i="3"/>
  <c r="G35" i="3"/>
  <c r="F35" i="3"/>
  <c r="J32" i="3"/>
  <c r="I32" i="3"/>
  <c r="H32" i="3"/>
  <c r="G32" i="3"/>
  <c r="F32" i="3"/>
  <c r="J30" i="3"/>
  <c r="I30" i="3"/>
  <c r="H30" i="3"/>
  <c r="G30" i="3"/>
  <c r="F30" i="3"/>
  <c r="J27" i="3"/>
  <c r="J26" i="3" s="1"/>
  <c r="I27" i="3"/>
  <c r="I26" i="3" s="1"/>
  <c r="H27" i="3"/>
  <c r="H26" i="3" s="1"/>
  <c r="G27" i="3"/>
  <c r="G26" i="3" s="1"/>
  <c r="F27" i="3"/>
  <c r="F26" i="3" s="1"/>
  <c r="J24" i="3"/>
  <c r="I24" i="3"/>
  <c r="H24" i="3"/>
  <c r="G24" i="3"/>
  <c r="F24" i="3"/>
  <c r="J20" i="3"/>
  <c r="I20" i="3"/>
  <c r="H20" i="3"/>
  <c r="G20" i="3"/>
  <c r="F20" i="3"/>
  <c r="J18" i="3"/>
  <c r="I18" i="3"/>
  <c r="H18" i="3"/>
  <c r="G18" i="3"/>
  <c r="F18" i="3"/>
  <c r="J16" i="3"/>
  <c r="I16" i="3"/>
  <c r="H16" i="3"/>
  <c r="G16" i="3"/>
  <c r="F16" i="3"/>
  <c r="J22" i="3"/>
  <c r="I22" i="3"/>
  <c r="H22" i="3"/>
  <c r="G22" i="3"/>
  <c r="J102" i="7" l="1"/>
  <c r="J94" i="7" s="1"/>
  <c r="J11" i="7" s="1"/>
  <c r="J10" i="7" s="1"/>
  <c r="J9" i="7" s="1"/>
  <c r="J8" i="7" s="1"/>
  <c r="H11" i="7"/>
  <c r="H10" i="7" s="1"/>
  <c r="H9" i="7" s="1"/>
  <c r="H8" i="7" s="1"/>
  <c r="K60" i="6"/>
  <c r="K13" i="6" s="1"/>
  <c r="K12" i="6" s="1"/>
  <c r="K11" i="6" s="1"/>
  <c r="K10" i="6" s="1"/>
  <c r="I67" i="6"/>
  <c r="I321" i="6"/>
  <c r="I25" i="6"/>
  <c r="I15" i="6" s="1"/>
  <c r="I14" i="6" s="1"/>
  <c r="J67" i="6"/>
  <c r="J60" i="6" s="1"/>
  <c r="J13" i="6" s="1"/>
  <c r="J12" i="6" s="1"/>
  <c r="J11" i="6" s="1"/>
  <c r="J10" i="6" s="1"/>
  <c r="K177" i="6"/>
  <c r="J240" i="6"/>
  <c r="I303" i="6"/>
  <c r="I60" i="6" s="1"/>
  <c r="J15" i="3"/>
  <c r="I15" i="3"/>
  <c r="H15" i="3"/>
  <c r="F34" i="3"/>
  <c r="J34" i="3"/>
  <c r="F79" i="3"/>
  <c r="J79" i="3"/>
  <c r="I29" i="3"/>
  <c r="I34" i="3"/>
  <c r="H29" i="3"/>
  <c r="G29" i="3"/>
  <c r="G79" i="3"/>
  <c r="H52" i="3"/>
  <c r="H34" i="3"/>
  <c r="G34" i="3"/>
  <c r="G52" i="3"/>
  <c r="F52" i="3"/>
  <c r="J52" i="3"/>
  <c r="I52" i="3"/>
  <c r="G15" i="3"/>
  <c r="F15" i="3"/>
  <c r="F29" i="3"/>
  <c r="J29" i="3"/>
  <c r="I79" i="3"/>
  <c r="H79" i="3"/>
  <c r="F14" i="2"/>
  <c r="F22" i="2" s="1"/>
  <c r="E14" i="2"/>
  <c r="E22" i="2" s="1"/>
  <c r="D37" i="2"/>
  <c r="H37" i="2"/>
  <c r="H14" i="2"/>
  <c r="H22" i="2" s="1"/>
  <c r="D14" i="2"/>
  <c r="D22" i="2" s="1"/>
  <c r="G14" i="2"/>
  <c r="G22" i="2" s="1"/>
  <c r="I13" i="6" l="1"/>
  <c r="I12" i="6" s="1"/>
  <c r="I11" i="6" s="1"/>
  <c r="I10" i="6" s="1"/>
  <c r="F92" i="3"/>
  <c r="J92" i="3"/>
  <c r="I14" i="3"/>
  <c r="I46" i="3" s="1"/>
  <c r="H14" i="3"/>
  <c r="H46" i="3" s="1"/>
  <c r="G14" i="3"/>
  <c r="G46" i="3" s="1"/>
  <c r="G92" i="3"/>
  <c r="H92" i="3"/>
  <c r="I92" i="3"/>
  <c r="J14" i="3"/>
  <c r="J46" i="3" s="1"/>
  <c r="F14" i="3"/>
  <c r="F46" i="3" s="1"/>
  <c r="G37" i="2"/>
  <c r="E37" i="2"/>
  <c r="F37" i="2"/>
  <c r="J15" i="1" l="1"/>
  <c r="I15" i="1"/>
  <c r="H15" i="1"/>
  <c r="G15" i="1"/>
  <c r="F15" i="1"/>
  <c r="J12" i="1"/>
  <c r="I12" i="1"/>
  <c r="H12" i="1"/>
  <c r="G12" i="1"/>
  <c r="F12" i="1"/>
  <c r="J9" i="1"/>
  <c r="I9" i="1"/>
  <c r="H9" i="1"/>
  <c r="G9" i="1"/>
  <c r="F9" i="1"/>
  <c r="F22" i="3" l="1"/>
</calcChain>
</file>

<file path=xl/sharedStrings.xml><?xml version="1.0" encoding="utf-8"?>
<sst xmlns="http://schemas.openxmlformats.org/spreadsheetml/2006/main" count="2205" uniqueCount="376">
  <si>
    <t>FINANCIJSKI PLAN PUČKOG OTVORENOG UČILIŠTA POREČ
ZA 2025. I PROJEKCIJA ZA 2026. I 2027. GODINU</t>
  </si>
  <si>
    <t>I. OPĆI DIO</t>
  </si>
  <si>
    <t>A) SAŽETAK RAČUNA PRIHODA I RASHODA</t>
  </si>
  <si>
    <t>EUR</t>
  </si>
  <si>
    <t>Izvršenje 2023.</t>
  </si>
  <si>
    <t>Plan 2024.</t>
  </si>
  <si>
    <t>Plan za 2025.</t>
  </si>
  <si>
    <t>Projekcija 
za 2026.</t>
  </si>
  <si>
    <t>Projekcija 
za 2027.</t>
  </si>
  <si>
    <t>EURO</t>
  </si>
  <si>
    <t>PRIHODI UKUPNO</t>
  </si>
  <si>
    <t>RASHODI UKUPNO</t>
  </si>
  <si>
    <t>RAZLIKA - VIŠAK / MANJAK</t>
  </si>
  <si>
    <t>B) SAŽETAK RAČUNA FINANCIRANJA</t>
  </si>
  <si>
    <t>NETO FINANCIRANJE</t>
  </si>
  <si>
    <t>C) PRENESENI VIŠAK ILI PRENESENI MANJAK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</si>
  <si>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</si>
  <si>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</si>
  <si>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</si>
  <si>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</si>
  <si>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</si>
  <si>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</si>
  <si>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PRIJENOS VIŠKA/MANJKA IZ PRETHODNE (IH) GODINE</t>
  </si>
  <si>
    <t>PRIJENOS VIŠKA/MANJKA U SLJEDEĆE RAZDOBLJE</t>
  </si>
  <si>
    <t>VIŠAK / MANJAK + NETO FINANCIRANJE + PRIJENOS VIŠKA/MANJKA IZ PRETHODNE (IH) GODINE - PRIJENOS VIŠKA/MANJKA U SLJEDEĆE RAZDOBLJE</t>
  </si>
  <si>
    <t>Razred i naziv</t>
  </si>
  <si>
    <t>D) VIŠEGODIŠNJI PLAN URAVNOTEŽENJA</t>
  </si>
  <si>
    <t>Naziv</t>
  </si>
  <si>
    <t>VIŠAK/MANJAK IZ PRETHODNE (IH) GODINE KOJI ĆE SE RASPOREDITI</t>
  </si>
  <si>
    <t>VIŠAK/MANJAK TEKUĆE GODINE</t>
  </si>
  <si>
    <t>I. OPĆI DIO - PREMA IZVORIMA FINANCIRANJA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</si>
  <si>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</si>
  <si>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</si>
  <si>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</si>
  <si>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</si>
  <si>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</si>
  <si>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</si>
  <si>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</si>
  <si>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5.7.1.</t>
  </si>
  <si>
    <t>Pomoći od izvanproračunskih korisnika za korisnike</t>
  </si>
  <si>
    <t>Pomoći od HZZ-a</t>
  </si>
  <si>
    <t>5.3.1.</t>
  </si>
  <si>
    <t>Pomoći iz državnog proračuna za korisnike</t>
  </si>
  <si>
    <t>Pomoći iz državnog proračuna pror.kor. Proračuna JLP(R)S</t>
  </si>
  <si>
    <t>5.4.1.</t>
  </si>
  <si>
    <t>Pomoći iz županijskog proračuna za korisnike</t>
  </si>
  <si>
    <t>Pomoći prorač.koris.iz proračuna JLP()S koji im nije nadležan- IŽ</t>
  </si>
  <si>
    <t>5.5.1.</t>
  </si>
  <si>
    <t>Pomoći iz općinskog proračuna</t>
  </si>
  <si>
    <t>Pomoći prorač.koris.iz proračuna JLP()S koji im nije nadležan- Općine</t>
  </si>
  <si>
    <t>5.8.1.</t>
  </si>
  <si>
    <t>Pomoći temeljem prijenosa EU sredstva za PK</t>
  </si>
  <si>
    <t>Pomoći iz državnog proračuna temeljem prijenosa EU sredstva</t>
  </si>
  <si>
    <t>Prihodi od imovine</t>
  </si>
  <si>
    <t>1.5.</t>
  </si>
  <si>
    <t>Opći prihodi i primici</t>
  </si>
  <si>
    <t>Prihodi od dividendi</t>
  </si>
  <si>
    <t>Prihodi od upravnih i administrativnih pristojbi, pristojbi po posebnim propisima i naknada</t>
  </si>
  <si>
    <t>4.8.</t>
  </si>
  <si>
    <t>Prihodi za posebne namjene proračunskih korisnika</t>
  </si>
  <si>
    <t>Sufinanciranje cijene usluge, participacije i sl.</t>
  </si>
  <si>
    <t>7.5.</t>
  </si>
  <si>
    <t>Prihodi s naslova osiguranja, refundacije štete i totalne štete</t>
  </si>
  <si>
    <t>Prihodi od prodaje proizvoda i robe te pruženih usluga i prihodi od donacija</t>
  </si>
  <si>
    <t>3.1.</t>
  </si>
  <si>
    <t>Vlastiti prihodi proračunskih korisnika</t>
  </si>
  <si>
    <t>Prihodi od pruženih usluga</t>
  </si>
  <si>
    <t>6.1.</t>
  </si>
  <si>
    <t>Donacije za proračunske korisnike</t>
  </si>
  <si>
    <t>Tekuće donacije od trgovačkih društava</t>
  </si>
  <si>
    <t>Prihodi iz nadležnog proračuna i od HZZO-a temeljem ugovornih obveza</t>
  </si>
  <si>
    <t>1.4.</t>
  </si>
  <si>
    <t>Prihodi od prodaje nefinancijske imovine</t>
  </si>
  <si>
    <t>Prihodi od prodaje proizvedene dugotrajne imovine</t>
  </si>
  <si>
    <t>7.4.</t>
  </si>
  <si>
    <t>Prihodi od prodaje nefinancijske imovine prorač.korisnika</t>
  </si>
  <si>
    <t>Prihodi od prodaje imovine</t>
  </si>
  <si>
    <t>6+7</t>
  </si>
  <si>
    <t>Ukupno prihodi</t>
  </si>
  <si>
    <t>Naziv rashoda</t>
  </si>
  <si>
    <t>Rashodi poslovanja</t>
  </si>
  <si>
    <t>Rashodi za zaposlene</t>
  </si>
  <si>
    <t>Materijalni rashodi</t>
  </si>
  <si>
    <t>1.5.1.</t>
  </si>
  <si>
    <t>Opći prihodi i primici - dividenda</t>
  </si>
  <si>
    <t xml:space="preserve">Pomoći od izvanproračunskih korisnika za korisnike </t>
  </si>
  <si>
    <t xml:space="preserve">Donacije za proračunske korisnike </t>
  </si>
  <si>
    <t>7.4.7.</t>
  </si>
  <si>
    <t>Financijski rashodi</t>
  </si>
  <si>
    <t>Subvencije</t>
  </si>
  <si>
    <t>Ostali rashodi</t>
  </si>
  <si>
    <t>Rashodi za nabavu nefinancijske imovine</t>
  </si>
  <si>
    <t>Rashodi za nabavu neproizvedene dugotrajne imovine</t>
  </si>
  <si>
    <t>Rashodi za dodatna ulaganja na nefinancijskoj imovini</t>
  </si>
  <si>
    <t>SVEUKUPNO:</t>
  </si>
  <si>
    <t>A1. PRIHODI I RASHODI PREMA EKONOMSKOJ KLASIFIKACIJI</t>
  </si>
  <si>
    <t>I. OPĆI DIO - PREMA FUNKCIJSKOJ KLASIFIKACIJI</t>
  </si>
  <si>
    <t>BROJČANA OZNAKA I NAZIV</t>
  </si>
  <si>
    <t>UKUPNI RASHODI</t>
  </si>
  <si>
    <t>08 Rekreacija, kultura i religija</t>
  </si>
  <si>
    <t>082 Službe kulture</t>
  </si>
  <si>
    <t>0820 Službe kulture</t>
  </si>
  <si>
    <t>A3. RASHODI PREMA FUNKCIJSKOJ KLASIFIKACIJI</t>
  </si>
  <si>
    <t>B. RAČUN FINANCIRANJA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</si>
  <si>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</si>
  <si>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</si>
  <si>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</si>
  <si>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</si>
  <si>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</si>
  <si>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</si>
  <si>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B1. RAČUN FINANCIRANJA PREMA EKONOMSKOJ KLASIFIKACIJI</t>
  </si>
  <si>
    <t>Izvor Grad</t>
  </si>
  <si>
    <t>5.1.</t>
  </si>
  <si>
    <t>5.2.</t>
  </si>
  <si>
    <t>5.3.</t>
  </si>
  <si>
    <t>5.5.</t>
  </si>
  <si>
    <t>5.6.</t>
  </si>
  <si>
    <t>1.9.</t>
  </si>
  <si>
    <t>4.</t>
  </si>
  <si>
    <t>1.0.</t>
  </si>
  <si>
    <t>7.3.</t>
  </si>
  <si>
    <t>A2. PRIHODI I RASHODI PREMA IZVORIMA FINANCIRANJA</t>
  </si>
  <si>
    <t>UKUPNO PRIMICI</t>
  </si>
  <si>
    <t>UKUPNO IZDACI</t>
  </si>
  <si>
    <t>B2. RAČUN FINANCIRANJA PREMA IZVORIMA FINANCIRANJA</t>
  </si>
  <si>
    <t/>
  </si>
  <si>
    <t>FINANCIJSKI PLAN PUČKOG OTVORENOG UČILIŠTA POREČ 
ZA 2025. I PROJEKCIJA ZA 2026. I 2027. GODINU</t>
  </si>
  <si>
    <t>BROJ KONTA</t>
  </si>
  <si>
    <t>VRSTA RASHODA / IZDATAKA</t>
  </si>
  <si>
    <t>IZVRŠENJE 2023</t>
  </si>
  <si>
    <t>PLAN 2024</t>
  </si>
  <si>
    <t>PLAN 2025</t>
  </si>
  <si>
    <t>PROJEKCIJA 2026</t>
  </si>
  <si>
    <t>PROJEKCIJA 2027</t>
  </si>
  <si>
    <t>SVEUKUPNO RASHODI / IZDACI</t>
  </si>
  <si>
    <t>Razdjel  003</t>
  </si>
  <si>
    <t>UPRAVNI ODJEL ZA DRUŠTVENE DJELATNOSTI</t>
  </si>
  <si>
    <t>Glava  00304</t>
  </si>
  <si>
    <t>UČILIŠTA</t>
  </si>
  <si>
    <t>Proračunski korisnik  10879</t>
  </si>
  <si>
    <t>PUČKO OTVORENO UČILIŠTE POREČ</t>
  </si>
  <si>
    <t>Glavni program  A01</t>
  </si>
  <si>
    <t>Program  1000</t>
  </si>
  <si>
    <t>Aktivnost  A100001</t>
  </si>
  <si>
    <t>Izvor   1.</t>
  </si>
  <si>
    <t>Izvor   1.0.</t>
  </si>
  <si>
    <t>GRAD Poreč</t>
  </si>
  <si>
    <t>Izvor   3.</t>
  </si>
  <si>
    <t>Izvor   3.1.</t>
  </si>
  <si>
    <t>Vlastiti prihodi od ZAKUPA, REKLAMIRANJA I SPONZORSTVO</t>
  </si>
  <si>
    <t>Aktivnost  A100002</t>
  </si>
  <si>
    <t>REDOVNO POSLOVANJE Uprave</t>
  </si>
  <si>
    <t>Izvor   1.9.</t>
  </si>
  <si>
    <t>Prihodi od financ. imovine-DIVIDENDA, OSTALE kazne, EU sr</t>
  </si>
  <si>
    <t>Izvor   4.</t>
  </si>
  <si>
    <t>Prihodi za posebne namjene</t>
  </si>
  <si>
    <t>Izvor   4.1.</t>
  </si>
  <si>
    <t>Prihodi za posebne namjene-ULAZNICE, TEČAJEVI i REFUNDACIJE</t>
  </si>
  <si>
    <t>Izvor   5.</t>
  </si>
  <si>
    <t>Pomoći</t>
  </si>
  <si>
    <t>Izvor   5.3.</t>
  </si>
  <si>
    <t>Pomoći iz proračuna koji im nije nadležan-OPĆINSKI I GRADSKI</t>
  </si>
  <si>
    <t>7.</t>
  </si>
  <si>
    <t>Prihodi od prodaje nefin.imovine i naknade štete od osiguranja</t>
  </si>
  <si>
    <t>Izvor  7.1.</t>
  </si>
  <si>
    <t>Prihod od prodaje stanova</t>
  </si>
  <si>
    <t>Kapitalni projekt  K100004</t>
  </si>
  <si>
    <t>Rashodi za nabavu proizvedene dugotrajne imovine</t>
  </si>
  <si>
    <t>Glavni program  A02</t>
  </si>
  <si>
    <t>KULTURNI PROGRAMI, MANIFESTACIJE I OBRAZOVANJE</t>
  </si>
  <si>
    <t>Program  2000</t>
  </si>
  <si>
    <t>PLAĆE za zaposlene u Kulturi</t>
  </si>
  <si>
    <t>Aktivnost  A200001</t>
  </si>
  <si>
    <t>Program  2001</t>
  </si>
  <si>
    <t>GLAZBENO SCENSKI PROGRAMI</t>
  </si>
  <si>
    <t>KONCERTI u Eufrazijani</t>
  </si>
  <si>
    <t>Izvor   4.2.</t>
  </si>
  <si>
    <t>Prihodi za posebne namjene od TURISTIČKIH ZAJEDNICA (TZ)</t>
  </si>
  <si>
    <t>Izvor   5.1.</t>
  </si>
  <si>
    <t>Pomoći iz proračuna koji im nije nadležan-DRŽAVNI PRORAČUN</t>
  </si>
  <si>
    <t>Izvor   5.2.</t>
  </si>
  <si>
    <t>Pomoći iz proračuna koji im nije nadležan-ŽUPANIJSKI PRORAČU</t>
  </si>
  <si>
    <t>Aktivnost  A200002</t>
  </si>
  <si>
    <t>JAZZ koncerti</t>
  </si>
  <si>
    <t>Aktivnost  A200005</t>
  </si>
  <si>
    <t>KAZALIŠNE predstave i "Zlatni zub"</t>
  </si>
  <si>
    <t>Aktivnost  A200006</t>
  </si>
  <si>
    <t>STREET ART festival</t>
  </si>
  <si>
    <t>Aktivnost  A200007</t>
  </si>
  <si>
    <t>DRAMSKI STUDIO</t>
  </si>
  <si>
    <t>Aktivnost  A200008</t>
  </si>
  <si>
    <t>EKOLO festival</t>
  </si>
  <si>
    <t>Aktivnost  A200009</t>
  </si>
  <si>
    <t>TORNAJ SE DOMA</t>
  </si>
  <si>
    <t>Program  2002</t>
  </si>
  <si>
    <t>LIKOVNI PROGRAMI</t>
  </si>
  <si>
    <t>IZLOŽBA Annale</t>
  </si>
  <si>
    <t>IZLOŽBE u Maloj galeriji i Istarski sabornici</t>
  </si>
  <si>
    <t>Aktivnost  A200003</t>
  </si>
  <si>
    <t>IZLOŽBE u Galeriji Zuccato</t>
  </si>
  <si>
    <t>Aktivnost  A200004</t>
  </si>
  <si>
    <t>KIPARSKA ŠKOLA "Montraker" Vrsar</t>
  </si>
  <si>
    <t>Izvor   6.</t>
  </si>
  <si>
    <t>Donacije</t>
  </si>
  <si>
    <t>Izvor   6.1.</t>
  </si>
  <si>
    <t>TEKUĆE donacije</t>
  </si>
  <si>
    <t>IZLOŽBA fotografija Photodistorzija</t>
  </si>
  <si>
    <t>Kapitalni projekt  K200009</t>
  </si>
  <si>
    <t>NABAVA opreme za Kiparsku školu "Montraker"</t>
  </si>
  <si>
    <t>Program  2003</t>
  </si>
  <si>
    <t>AMATERIZAM</t>
  </si>
  <si>
    <t>LIMENA GLAZBA</t>
  </si>
  <si>
    <t>PJEVAČKI ZBOR "Joakim Rakovac"</t>
  </si>
  <si>
    <t>OSTALE PRIREDBE: Dan državnosti, Dan Grada-Sv.Mauro i drugo</t>
  </si>
  <si>
    <t>SUSRET PJEVAČKIH ZBOROVA "Naš kanat je lip"</t>
  </si>
  <si>
    <t>TISKANJE ZBIRKE "Naš kanat je lip"</t>
  </si>
  <si>
    <t>Program  2004</t>
  </si>
  <si>
    <t>OBRAZOVANJE</t>
  </si>
  <si>
    <t>OBRAZOVANJE - tečajevi</t>
  </si>
  <si>
    <t>Izvor   5.6.</t>
  </si>
  <si>
    <t>Pomoć od izvanproačunskih korisnika-HZ ZAPOŠLJAVANJE-str.osp</t>
  </si>
  <si>
    <t>Kapitalni projekt  K200003</t>
  </si>
  <si>
    <t>NABAVA opreme za obrazovanje</t>
  </si>
  <si>
    <t>Program  2005</t>
  </si>
  <si>
    <t>KINO DJELATNOST</t>
  </si>
  <si>
    <t>PRIKAZIVANJE filmova i međunarodni festival dokumentarnog filma POREČ DOX</t>
  </si>
  <si>
    <t>RAZVOJ PUBLIKE-FOAJE</t>
  </si>
  <si>
    <t>NABAVA opreme za kino</t>
  </si>
  <si>
    <t>Program  2006</t>
  </si>
  <si>
    <t>EU PROJEKTI-svi programi</t>
  </si>
  <si>
    <t>Tekući projekt  T200007</t>
  </si>
  <si>
    <t>Eu projekt- ERASMUS+ EQUALITY</t>
  </si>
  <si>
    <t>Izvor   5.5.</t>
  </si>
  <si>
    <t>Pomoći  temeljem prijenosa EU SREDSTAVA</t>
  </si>
  <si>
    <t>Tekući projekt  T200008</t>
  </si>
  <si>
    <t>Eu projekt- ESF-EDUCOSI. TURIZAM</t>
  </si>
  <si>
    <t>Subvencije trgovačkim društvima, zadrugama, poljoprivrednicima i obrtnicima iz EU sredstava</t>
  </si>
  <si>
    <t>Program  2007</t>
  </si>
  <si>
    <t>NACIONALNI I REGIONALNI PROJEKTI</t>
  </si>
  <si>
    <t>Tekući projekt  T200002</t>
  </si>
  <si>
    <t>MALI PROJEKTI ZA BOLJE SUTRA - Seniorske komedije</t>
  </si>
  <si>
    <t>II. POSEBNI DIO</t>
  </si>
  <si>
    <t>Program  1030</t>
  </si>
  <si>
    <t>Redovna djelatnost gradskih upravnih odjela / REDOVNA DJELATNOST UPRAVE</t>
  </si>
  <si>
    <t>Javne potrebe u kulturi / REDOVNA DJELATNOST UPRAVE</t>
  </si>
  <si>
    <t>Administrativno, tehničko i stručno osoblje - uprava / PLAĆE za zapolene u Upravi</t>
  </si>
  <si>
    <t>Izvor   1.4.</t>
  </si>
  <si>
    <t>Izvor   1.5.</t>
  </si>
  <si>
    <t>GRAD POREČ</t>
  </si>
  <si>
    <t>POUP</t>
  </si>
  <si>
    <t>Izvor   4.8.</t>
  </si>
  <si>
    <t>Izvor   5.5.1.</t>
  </si>
  <si>
    <t>Izvor  7.5.</t>
  </si>
  <si>
    <t>Kapitalni projekt  K100002</t>
  </si>
  <si>
    <t>GRAD POREČ / POUP</t>
  </si>
  <si>
    <t>Nabava opreme za upravu / NABAVA OPEME za redovno polovanje Uprave</t>
  </si>
  <si>
    <t>Aktivnost  A100003</t>
  </si>
  <si>
    <t>Aktivnost  A100013</t>
  </si>
  <si>
    <t>Izvor   4.7.1.</t>
  </si>
  <si>
    <t>Izvor   5.3.1.</t>
  </si>
  <si>
    <t>Izvor   5.4.2.</t>
  </si>
  <si>
    <t>Aktivnost  A100014</t>
  </si>
  <si>
    <t>Aktivnost  A100015</t>
  </si>
  <si>
    <t>Izvor   5.4.1.</t>
  </si>
  <si>
    <t>Aktivnost  A100016</t>
  </si>
  <si>
    <t>4.7.1.</t>
  </si>
  <si>
    <t>Aktivnost  A100017</t>
  </si>
  <si>
    <t>Aktivnost  A100018</t>
  </si>
  <si>
    <t>Aktivnost  A100019</t>
  </si>
  <si>
    <t>Aktivnost  A100020</t>
  </si>
  <si>
    <t>Aktivnost  A100021</t>
  </si>
  <si>
    <t>Aktivnost  A100023</t>
  </si>
  <si>
    <t>Aktivnost  A100022</t>
  </si>
  <si>
    <t>Aktivnost  A100024</t>
  </si>
  <si>
    <t>Kapitalni projekt  K100020</t>
  </si>
  <si>
    <t>Aktivnost  A100025</t>
  </si>
  <si>
    <t>Aktivnost  A100026</t>
  </si>
  <si>
    <t>Aktivnost  A100027</t>
  </si>
  <si>
    <t>Aktivnost  A100028</t>
  </si>
  <si>
    <t>Aktivnost  A100029</t>
  </si>
  <si>
    <t>Aktivnost  A100030</t>
  </si>
  <si>
    <t>Kapitalni projekt  K100021</t>
  </si>
  <si>
    <t>Aktivnost  A100031</t>
  </si>
  <si>
    <t>Aktivnost  A100032</t>
  </si>
  <si>
    <t>Kapitalni projekt  K100022</t>
  </si>
  <si>
    <t>Tekući projekt  T1000</t>
  </si>
  <si>
    <t>Tekući projekt  T100010</t>
  </si>
  <si>
    <t>Tekući projekt  T100017</t>
  </si>
  <si>
    <t xml:space="preserve">  </t>
  </si>
  <si>
    <t>REDOVNA DJELATNOST UPRAVE</t>
  </si>
  <si>
    <t>PLAĆE za zapolene u Upravi</t>
  </si>
  <si>
    <t>3111</t>
  </si>
  <si>
    <t>Plaće za redovan rad</t>
  </si>
  <si>
    <t>3121</t>
  </si>
  <si>
    <t>Ostali rashodi za zaposlene</t>
  </si>
  <si>
    <t>3132</t>
  </si>
  <si>
    <t>Doprinosi za zdravstveno osiguranje</t>
  </si>
  <si>
    <t>3211</t>
  </si>
  <si>
    <t>Službena putovanja</t>
  </si>
  <si>
    <t>3212</t>
  </si>
  <si>
    <t>Naknada za prijevoz na rad</t>
  </si>
  <si>
    <t>Stručno usavršavanje</t>
  </si>
  <si>
    <t>3221</t>
  </si>
  <si>
    <t>Uredski materijal i ostali materijalni rashodi</t>
  </si>
  <si>
    <t>Energija</t>
  </si>
  <si>
    <t>Usluge telefona, pošte i prijevoza</t>
  </si>
  <si>
    <t>Usluge tekućeg i investicijskog održavanja</t>
  </si>
  <si>
    <t>Komunalne usluge</t>
  </si>
  <si>
    <t>Zdravstvene usluge</t>
  </si>
  <si>
    <t>Intelektualne i osobne usluge</t>
  </si>
  <si>
    <t>Računalne usluge</t>
  </si>
  <si>
    <t>Ostale usluge</t>
  </si>
  <si>
    <t>Naknade za rad predstavničkih tijela</t>
  </si>
  <si>
    <t>Premije osiguranja</t>
  </si>
  <si>
    <t>Pristojbe i naknade</t>
  </si>
  <si>
    <t>Stručno usavršavanje zaposlenika</t>
  </si>
  <si>
    <t>Zatezne kamate</t>
  </si>
  <si>
    <t>Zakupnine i najamnine</t>
  </si>
  <si>
    <t>3213</t>
  </si>
  <si>
    <t>Uredski materijal</t>
  </si>
  <si>
    <t>3223</t>
  </si>
  <si>
    <t>3224</t>
  </si>
  <si>
    <t>Materijal i dijelovi za tekuće i investicijsko održavanje</t>
  </si>
  <si>
    <t>Sitni inventar i auto gume</t>
  </si>
  <si>
    <t>3231</t>
  </si>
  <si>
    <t>3232</t>
  </si>
  <si>
    <t>3233</t>
  </si>
  <si>
    <t>Usluge promidžbe</t>
  </si>
  <si>
    <t>3234</t>
  </si>
  <si>
    <t>3235</t>
  </si>
  <si>
    <t>3236</t>
  </si>
  <si>
    <t>3237</t>
  </si>
  <si>
    <t>3238</t>
  </si>
  <si>
    <t>3239</t>
  </si>
  <si>
    <t>3292</t>
  </si>
  <si>
    <t>Reprezentacija</t>
  </si>
  <si>
    <t>Članarine</t>
  </si>
  <si>
    <t xml:space="preserve">Ostali nespomenuti rashodi </t>
  </si>
  <si>
    <t>Bankarske usluge i usluge platnog prometa</t>
  </si>
  <si>
    <t>NABAVA OPEME za redovno polovanje Uprave</t>
  </si>
  <si>
    <t>4221</t>
  </si>
  <si>
    <t>Uredska oprema i namještaj</t>
  </si>
  <si>
    <t>Uređaji, strojevi i oprema za ostale namjene</t>
  </si>
  <si>
    <t>Doprinos za zdravstveno osiguranje</t>
  </si>
  <si>
    <t>Usluge promidžbe i informiranja</t>
  </si>
  <si>
    <t>Naknade troškova osobama izvan radnog odnosa</t>
  </si>
  <si>
    <t>3431</t>
  </si>
  <si>
    <t>Uredski materijal i ostali materijalni troškovi</t>
  </si>
  <si>
    <t>Ostali nespomenuti rashodi poslovanja</t>
  </si>
  <si>
    <t>3241</t>
  </si>
  <si>
    <t>3293</t>
  </si>
  <si>
    <t>Zakupnine i najamine</t>
  </si>
  <si>
    <t>3299</t>
  </si>
  <si>
    <t>3225</t>
  </si>
  <si>
    <t>3295</t>
  </si>
  <si>
    <t>Zakupnine</t>
  </si>
  <si>
    <t>Materijal i dijelovi za tekuće održavanje</t>
  </si>
  <si>
    <t>Intelektualne i osobne  usluge</t>
  </si>
  <si>
    <t>Intelektualne usluge</t>
  </si>
  <si>
    <t>Intelekturalne i osobne usluge</t>
  </si>
  <si>
    <t>Usluge tekućeg investicijskog održavanja</t>
  </si>
  <si>
    <t>4227</t>
  </si>
  <si>
    <t>Sitni inventar</t>
  </si>
  <si>
    <t>3227</t>
  </si>
  <si>
    <t>Službena odjeća i obuća</t>
  </si>
  <si>
    <t>Komunalne  usluge</t>
  </si>
  <si>
    <t>Intelektualne i ostale usluge</t>
  </si>
  <si>
    <t>Materijal i dijelovi za tekućeg i investicijskog održavanja</t>
  </si>
  <si>
    <t>Naknada troškova osobama izvan radnog odnosa</t>
  </si>
  <si>
    <t>Intelektualne i  osobne usluge</t>
  </si>
  <si>
    <t>Kapitalni projekt  K200004</t>
  </si>
  <si>
    <t>Doprinosi za obvezno zdravstveno osiguranje</t>
  </si>
  <si>
    <t>3531</t>
  </si>
  <si>
    <t>3813</t>
  </si>
  <si>
    <t>Tekuće donacije iz EU sredstava</t>
  </si>
  <si>
    <t>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</si>
</sst>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\ #,##0.00"/>
    <numFmt numFmtId="165" formatCode="#,##0.00_ ;\-#,##0.00\ 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EE7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8" fillId="0" borderId="0"/>
  </cellStyleXfs>
  <cellXfs count="271">
    <xf numFmtId="0" fontId="0" fillId="0" borderId="0" xfId="0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left" wrapText="1"/>
    </xf>
    <xf numFmtId="0" fontId="8" fillId="0" borderId="4" xfId="0" quotePrefix="1" applyFont="1" applyBorder="1" applyAlignment="1">
      <alignment horizontal="left" wrapText="1"/>
    </xf>
    <xf numFmtId="0" fontId="8" fillId="0" borderId="4" xfId="0" quotePrefix="1" applyFont="1" applyBorder="1" applyAlignment="1">
      <alignment horizontal="center" wrapText="1"/>
    </xf>
    <xf numFmtId="0" fontId="8" fillId="0" borderId="4" xfId="0" quotePrefix="1" applyFont="1" applyBorder="1" applyAlignment="1">
      <alignment horizontal="left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9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8" fillId="2" borderId="3" xfId="0" quotePrefix="1" applyNumberFormat="1" applyFont="1" applyFill="1" applyBorder="1" applyAlignment="1">
      <alignment horizontal="right"/>
    </xf>
    <xf numFmtId="3" fontId="8" fillId="2" borderId="3" xfId="0" quotePrefix="1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/>
    </xf>
    <xf numFmtId="3" fontId="8" fillId="4" borderId="5" xfId="0" applyNumberFormat="1" applyFont="1" applyFill="1" applyBorder="1" applyAlignment="1">
      <alignment horizontal="right"/>
    </xf>
    <xf numFmtId="0" fontId="9" fillId="5" borderId="2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/>
    </xf>
    <xf numFmtId="3" fontId="8" fillId="5" borderId="5" xfId="0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17" fillId="0" borderId="0" xfId="0" applyFont="1"/>
    <xf numFmtId="0" fontId="18" fillId="0" borderId="2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right"/>
    </xf>
    <xf numFmtId="3" fontId="19" fillId="0" borderId="5" xfId="0" applyNumberFormat="1" applyFont="1" applyBorder="1" applyAlignment="1">
      <alignment horizontal="right"/>
    </xf>
    <xf numFmtId="0" fontId="15" fillId="2" borderId="2" xfId="0" applyFont="1" applyFill="1" applyBorder="1" applyAlignment="1">
      <alignment horizontal="left" vertical="center" wrapText="1"/>
    </xf>
    <xf numFmtId="4" fontId="16" fillId="2" borderId="5" xfId="0" applyNumberFormat="1" applyFont="1" applyFill="1" applyBorder="1" applyAlignment="1">
      <alignment horizontal="right"/>
    </xf>
    <xf numFmtId="3" fontId="16" fillId="2" borderId="5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 vertical="center" wrapText="1"/>
    </xf>
    <xf numFmtId="4" fontId="19" fillId="2" borderId="5" xfId="0" applyNumberFormat="1" applyFont="1" applyFill="1" applyBorder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0" fontId="18" fillId="2" borderId="2" xfId="0" quotePrefix="1" applyFont="1" applyFill="1" applyBorder="1" applyAlignment="1">
      <alignment horizontal="left" vertical="center"/>
    </xf>
    <xf numFmtId="0" fontId="15" fillId="2" borderId="2" xfId="0" quotePrefix="1" applyFont="1" applyFill="1" applyBorder="1" applyAlignment="1">
      <alignment horizontal="left" vertical="center"/>
    </xf>
    <xf numFmtId="0" fontId="20" fillId="2" borderId="2" xfId="0" quotePrefix="1" applyFont="1" applyFill="1" applyBorder="1" applyAlignment="1">
      <alignment horizontal="left" vertical="center"/>
    </xf>
    <xf numFmtId="3" fontId="19" fillId="2" borderId="5" xfId="0" applyNumberFormat="1" applyFont="1" applyFill="1" applyBorder="1" applyAlignment="1">
      <alignment horizontal="right"/>
    </xf>
    <xf numFmtId="0" fontId="9" fillId="5" borderId="2" xfId="0" quotePrefix="1" applyFont="1" applyFill="1" applyBorder="1" applyAlignment="1">
      <alignment horizontal="left" vertical="center"/>
    </xf>
    <xf numFmtId="0" fontId="7" fillId="5" borderId="0" xfId="0" applyFont="1" applyFill="1"/>
    <xf numFmtId="0" fontId="15" fillId="0" borderId="2" xfId="0" quotePrefix="1" applyFont="1" applyBorder="1" applyAlignment="1">
      <alignment horizontal="left" vertical="center"/>
    </xf>
    <xf numFmtId="0" fontId="21" fillId="0" borderId="0" xfId="0" applyFont="1"/>
    <xf numFmtId="3" fontId="22" fillId="2" borderId="5" xfId="0" applyNumberFormat="1" applyFont="1" applyFill="1" applyBorder="1" applyAlignment="1">
      <alignment horizontal="right"/>
    </xf>
    <xf numFmtId="0" fontId="18" fillId="5" borderId="2" xfId="0" quotePrefix="1" applyFont="1" applyFill="1" applyBorder="1" applyAlignment="1">
      <alignment horizontal="left" vertical="center"/>
    </xf>
    <xf numFmtId="3" fontId="22" fillId="2" borderId="2" xfId="0" applyNumberFormat="1" applyFont="1" applyFill="1" applyBorder="1" applyAlignment="1">
      <alignment horizontal="right"/>
    </xf>
    <xf numFmtId="0" fontId="15" fillId="5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" fillId="0" borderId="0" xfId="0" applyFont="1"/>
    <xf numFmtId="0" fontId="15" fillId="5" borderId="2" xfId="0" quotePrefix="1" applyFont="1" applyFill="1" applyBorder="1" applyAlignment="1">
      <alignment horizontal="left" vertical="center"/>
    </xf>
    <xf numFmtId="0" fontId="23" fillId="5" borderId="2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18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0" fontId="9" fillId="4" borderId="2" xfId="0" quotePrefix="1" applyFont="1" applyFill="1" applyBorder="1" applyAlignment="1">
      <alignment horizontal="left" vertical="center"/>
    </xf>
    <xf numFmtId="0" fontId="24" fillId="4" borderId="2" xfId="0" quotePrefix="1" applyFont="1" applyFill="1" applyBorder="1" applyAlignment="1">
      <alignment horizontal="left" vertical="center"/>
    </xf>
    <xf numFmtId="4" fontId="8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/>
    </xf>
    <xf numFmtId="0" fontId="7" fillId="0" borderId="0" xfId="0" applyFont="1"/>
    <xf numFmtId="0" fontId="7" fillId="4" borderId="0" xfId="0" applyFont="1" applyFill="1"/>
    <xf numFmtId="0" fontId="24" fillId="5" borderId="2" xfId="0" quotePrefix="1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right"/>
    </xf>
    <xf numFmtId="3" fontId="8" fillId="5" borderId="2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0" fontId="9" fillId="6" borderId="8" xfId="0" applyFont="1" applyFill="1" applyBorder="1" applyAlignment="1">
      <alignment horizontal="left" vertical="center"/>
    </xf>
    <xf numFmtId="0" fontId="10" fillId="6" borderId="8" xfId="0" quotePrefix="1" applyFont="1" applyFill="1" applyBorder="1" applyAlignment="1">
      <alignment horizontal="left" vertical="center"/>
    </xf>
    <xf numFmtId="0" fontId="25" fillId="6" borderId="8" xfId="0" quotePrefix="1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4" fontId="8" fillId="6" borderId="8" xfId="0" applyNumberFormat="1" applyFont="1" applyFill="1" applyBorder="1" applyAlignment="1">
      <alignment horizontal="right"/>
    </xf>
    <xf numFmtId="3" fontId="8" fillId="6" borderId="8" xfId="0" applyNumberFormat="1" applyFont="1" applyFill="1" applyBorder="1" applyAlignment="1">
      <alignment horizontal="right"/>
    </xf>
    <xf numFmtId="0" fontId="26" fillId="0" borderId="0" xfId="0" applyFont="1"/>
    <xf numFmtId="0" fontId="9" fillId="2" borderId="2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right"/>
    </xf>
    <xf numFmtId="0" fontId="24" fillId="2" borderId="2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19" fillId="2" borderId="2" xfId="0" applyNumberFormat="1" applyFont="1" applyFill="1" applyBorder="1" applyAlignment="1">
      <alignment horizontal="right" wrapText="1"/>
    </xf>
    <xf numFmtId="4" fontId="22" fillId="0" borderId="2" xfId="0" applyNumberFormat="1" applyFont="1" applyBorder="1"/>
    <xf numFmtId="3" fontId="22" fillId="0" borderId="2" xfId="0" applyNumberFormat="1" applyFont="1" applyBorder="1"/>
    <xf numFmtId="4" fontId="22" fillId="0" borderId="5" xfId="0" applyNumberFormat="1" applyFont="1" applyBorder="1"/>
    <xf numFmtId="3" fontId="22" fillId="0" borderId="5" xfId="0" applyNumberFormat="1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4" fontId="0" fillId="0" borderId="2" xfId="0" applyNumberFormat="1" applyBorder="1"/>
    <xf numFmtId="3" fontId="0" fillId="0" borderId="2" xfId="0" applyNumberFormat="1" applyBorder="1"/>
    <xf numFmtId="0" fontId="7" fillId="2" borderId="0" xfId="0" applyFont="1" applyFill="1"/>
    <xf numFmtId="4" fontId="8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2" xfId="0" applyNumberFormat="1" applyFont="1" applyBorder="1"/>
    <xf numFmtId="3" fontId="1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10" fillId="2" borderId="2" xfId="0" quotePrefix="1" applyFont="1" applyFill="1" applyBorder="1" applyAlignment="1">
      <alignment horizontal="left" vertical="center"/>
    </xf>
    <xf numFmtId="0" fontId="25" fillId="2" borderId="2" xfId="0" quotePrefix="1" applyFont="1" applyFill="1" applyBorder="1" applyAlignment="1">
      <alignment horizontal="left" vertical="center"/>
    </xf>
    <xf numFmtId="0" fontId="25" fillId="2" borderId="2" xfId="0" quotePrefix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center" wrapText="1"/>
    </xf>
    <xf numFmtId="0" fontId="23" fillId="2" borderId="2" xfId="0" quotePrefix="1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30" fillId="0" borderId="0" xfId="0" applyFont="1"/>
    <xf numFmtId="0" fontId="31" fillId="0" borderId="9" xfId="1" applyFont="1" applyBorder="1" applyAlignment="1">
      <alignment vertical="center" wrapText="1" readingOrder="1"/>
    </xf>
    <xf numFmtId="0" fontId="31" fillId="0" borderId="9" xfId="1" applyFont="1" applyBorder="1" applyAlignment="1">
      <alignment horizontal="right" vertical="center" wrapText="1" readingOrder="1"/>
    </xf>
    <xf numFmtId="0" fontId="32" fillId="7" borderId="0" xfId="1" applyFont="1" applyFill="1" applyAlignment="1">
      <alignment horizontal="left" vertical="center" wrapText="1" readingOrder="1"/>
    </xf>
    <xf numFmtId="164" fontId="32" fillId="7" borderId="0" xfId="1" applyNumberFormat="1" applyFont="1" applyFill="1" applyAlignment="1">
      <alignment horizontal="right" vertical="center" wrapText="1" readingOrder="1"/>
    </xf>
    <xf numFmtId="0" fontId="32" fillId="8" borderId="0" xfId="1" applyFont="1" applyFill="1" applyAlignment="1">
      <alignment horizontal="left" vertical="center" wrapText="1" readingOrder="1"/>
    </xf>
    <xf numFmtId="164" fontId="32" fillId="8" borderId="0" xfId="1" applyNumberFormat="1" applyFont="1" applyFill="1" applyAlignment="1">
      <alignment horizontal="right" vertical="center" wrapText="1" readingOrder="1"/>
    </xf>
    <xf numFmtId="0" fontId="32" fillId="9" borderId="0" xfId="1" applyFont="1" applyFill="1" applyAlignment="1">
      <alignment horizontal="left" vertical="center" wrapText="1" readingOrder="1"/>
    </xf>
    <xf numFmtId="164" fontId="32" fillId="9" borderId="0" xfId="1" applyNumberFormat="1" applyFont="1" applyFill="1" applyAlignment="1">
      <alignment horizontal="right" vertical="center" wrapText="1" readingOrder="1"/>
    </xf>
    <xf numFmtId="0" fontId="32" fillId="10" borderId="0" xfId="1" applyFont="1" applyFill="1" applyAlignment="1">
      <alignment horizontal="left" vertical="center" wrapText="1" readingOrder="1"/>
    </xf>
    <xf numFmtId="164" fontId="32" fillId="10" borderId="0" xfId="1" applyNumberFormat="1" applyFont="1" applyFill="1" applyAlignment="1">
      <alignment horizontal="right" vertical="center" wrapText="1" readingOrder="1"/>
    </xf>
    <xf numFmtId="0" fontId="33" fillId="11" borderId="0" xfId="1" applyFont="1" applyFill="1" applyAlignment="1">
      <alignment horizontal="left" vertical="center" wrapText="1" readingOrder="1"/>
    </xf>
    <xf numFmtId="164" fontId="33" fillId="11" borderId="0" xfId="1" applyNumberFormat="1" applyFont="1" applyFill="1" applyAlignment="1">
      <alignment horizontal="right" vertical="center" wrapText="1" readingOrder="1"/>
    </xf>
    <xf numFmtId="0" fontId="33" fillId="12" borderId="0" xfId="1" applyFont="1" applyFill="1" applyAlignment="1">
      <alignment horizontal="left" vertical="center" wrapText="1" readingOrder="1"/>
    </xf>
    <xf numFmtId="164" fontId="33" fillId="12" borderId="0" xfId="1" applyNumberFormat="1" applyFont="1" applyFill="1" applyAlignment="1">
      <alignment horizontal="right" vertical="center" wrapText="1" readingOrder="1"/>
    </xf>
    <xf numFmtId="0" fontId="33" fillId="13" borderId="0" xfId="1" applyFont="1" applyFill="1" applyAlignment="1">
      <alignment horizontal="left" vertical="center" wrapText="1" readingOrder="1"/>
    </xf>
    <xf numFmtId="164" fontId="33" fillId="13" borderId="0" xfId="1" applyNumberFormat="1" applyFont="1" applyFill="1" applyAlignment="1">
      <alignment horizontal="right" vertical="center" wrapText="1" readingOrder="1"/>
    </xf>
    <xf numFmtId="0" fontId="33" fillId="14" borderId="0" xfId="1" applyFont="1" applyFill="1" applyAlignment="1">
      <alignment horizontal="left" vertical="center" wrapText="1" readingOrder="1"/>
    </xf>
    <xf numFmtId="164" fontId="33" fillId="14" borderId="0" xfId="1" applyNumberFormat="1" applyFont="1" applyFill="1" applyAlignment="1">
      <alignment horizontal="right" vertical="center" wrapText="1" readingOrder="1"/>
    </xf>
    <xf numFmtId="165" fontId="30" fillId="0" borderId="0" xfId="0" applyNumberFormat="1" applyFont="1"/>
    <xf numFmtId="0" fontId="33" fillId="15" borderId="0" xfId="1" applyFont="1" applyFill="1" applyAlignment="1">
      <alignment horizontal="left" vertical="center" wrapText="1" readingOrder="1"/>
    </xf>
    <xf numFmtId="164" fontId="33" fillId="15" borderId="0" xfId="1" applyNumberFormat="1" applyFont="1" applyFill="1" applyAlignment="1">
      <alignment horizontal="right" vertical="center" wrapText="1" readingOrder="1"/>
    </xf>
    <xf numFmtId="0" fontId="31" fillId="16" borderId="0" xfId="1" applyFont="1" applyFill="1" applyAlignment="1">
      <alignment horizontal="left" vertical="center" wrapText="1" readingOrder="1"/>
    </xf>
    <xf numFmtId="164" fontId="31" fillId="16" borderId="0" xfId="1" applyNumberFormat="1" applyFont="1" applyFill="1" applyAlignment="1">
      <alignment horizontal="right" vertical="center" wrapText="1" readingOrder="1"/>
    </xf>
    <xf numFmtId="0" fontId="31" fillId="0" borderId="0" xfId="1" applyFont="1" applyAlignment="1">
      <alignment horizontal="left" vertical="center" wrapText="1" readingOrder="1"/>
    </xf>
    <xf numFmtId="164" fontId="31" fillId="0" borderId="0" xfId="1" applyNumberFormat="1" applyFont="1" applyAlignment="1">
      <alignment horizontal="right" vertical="center" wrapText="1" readingOrder="1"/>
    </xf>
    <xf numFmtId="0" fontId="35" fillId="0" borderId="0" xfId="0" applyFont="1"/>
    <xf numFmtId="0" fontId="2" fillId="0" borderId="0" xfId="0" applyFont="1" applyAlignment="1">
      <alignment horizontal="center" vertical="center" wrapText="1"/>
    </xf>
    <xf numFmtId="0" fontId="30" fillId="0" borderId="0" xfId="0" applyFont="1"/>
    <xf numFmtId="164" fontId="33" fillId="15" borderId="0" xfId="1" applyNumberFormat="1" applyFont="1" applyFill="1" applyAlignment="1">
      <alignment horizontal="right" vertical="center" wrapText="1" readingOrder="1"/>
    </xf>
    <xf numFmtId="164" fontId="31" fillId="0" borderId="0" xfId="1" applyNumberFormat="1" applyFont="1" applyAlignment="1">
      <alignment horizontal="right" vertical="center" wrapText="1" readingOrder="1"/>
    </xf>
    <xf numFmtId="164" fontId="33" fillId="12" borderId="0" xfId="1" applyNumberFormat="1" applyFont="1" applyFill="1" applyAlignment="1">
      <alignment horizontal="right" vertical="center" wrapText="1" readingOrder="1"/>
    </xf>
    <xf numFmtId="164" fontId="33" fillId="13" borderId="0" xfId="1" applyNumberFormat="1" applyFont="1" applyFill="1" applyAlignment="1">
      <alignment horizontal="right" vertical="center" wrapText="1" readingOrder="1"/>
    </xf>
    <xf numFmtId="164" fontId="33" fillId="14" borderId="0" xfId="1" applyNumberFormat="1" applyFont="1" applyFill="1" applyAlignment="1">
      <alignment horizontal="right" vertical="center" wrapText="1" readingOrder="1"/>
    </xf>
    <xf numFmtId="164" fontId="33" fillId="11" borderId="0" xfId="1" applyNumberFormat="1" applyFont="1" applyFill="1" applyAlignment="1">
      <alignment horizontal="right" vertical="center" wrapText="1" readingOrder="1"/>
    </xf>
    <xf numFmtId="164" fontId="32" fillId="9" borderId="0" xfId="1" applyNumberFormat="1" applyFont="1" applyFill="1" applyAlignment="1">
      <alignment horizontal="right" vertical="center" wrapText="1" readingOrder="1"/>
    </xf>
    <xf numFmtId="164" fontId="32" fillId="10" borderId="0" xfId="1" applyNumberFormat="1" applyFont="1" applyFill="1" applyAlignment="1">
      <alignment horizontal="right" vertical="center" wrapText="1" readingOrder="1"/>
    </xf>
    <xf numFmtId="164" fontId="32" fillId="8" borderId="0" xfId="1" applyNumberFormat="1" applyFont="1" applyFill="1" applyAlignment="1">
      <alignment horizontal="right" vertical="center" wrapText="1" readingOrder="1"/>
    </xf>
    <xf numFmtId="0" fontId="31" fillId="0" borderId="9" xfId="1" applyFont="1" applyBorder="1" applyAlignment="1">
      <alignment vertical="center" wrapText="1" readingOrder="1"/>
    </xf>
    <xf numFmtId="0" fontId="31" fillId="0" borderId="9" xfId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9" fillId="0" borderId="3" xfId="0" quotePrefix="1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8" fillId="0" borderId="3" xfId="0" quotePrefix="1" applyFont="1" applyBorder="1" applyAlignment="1">
      <alignment horizontal="center" wrapText="1"/>
    </xf>
    <xf numFmtId="0" fontId="8" fillId="0" borderId="4" xfId="0" quotePrefix="1" applyFont="1" applyBorder="1" applyAlignment="1">
      <alignment horizontal="center" wrapText="1"/>
    </xf>
    <xf numFmtId="0" fontId="8" fillId="0" borderId="5" xfId="0" quotePrefix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9" fillId="0" borderId="0" xfId="1" applyFont="1" applyAlignment="1">
      <alignment vertical="top" wrapText="1" readingOrder="1"/>
    </xf>
    <xf numFmtId="0" fontId="30" fillId="0" borderId="0" xfId="0" applyFont="1"/>
    <xf numFmtId="0" fontId="31" fillId="0" borderId="9" xfId="1" applyFont="1" applyBorder="1" applyAlignment="1">
      <alignment vertical="center" wrapText="1" readingOrder="1"/>
    </xf>
    <xf numFmtId="0" fontId="30" fillId="0" borderId="9" xfId="1" applyFont="1" applyBorder="1" applyAlignment="1">
      <alignment vertical="top" wrapText="1"/>
    </xf>
    <xf numFmtId="0" fontId="31" fillId="0" borderId="9" xfId="1" applyFont="1" applyBorder="1" applyAlignment="1">
      <alignment horizontal="right" vertical="center" wrapText="1" readingOrder="1"/>
    </xf>
    <xf numFmtId="0" fontId="32" fillId="7" borderId="0" xfId="1" applyFont="1" applyFill="1" applyAlignment="1">
      <alignment vertical="center" wrapText="1" readingOrder="1"/>
    </xf>
    <xf numFmtId="164" fontId="32" fillId="7" borderId="10" xfId="1" applyNumberFormat="1" applyFont="1" applyFill="1" applyBorder="1" applyAlignment="1">
      <alignment horizontal="right" vertical="center" wrapText="1" readingOrder="1"/>
    </xf>
    <xf numFmtId="0" fontId="32" fillId="8" borderId="0" xfId="1" applyFont="1" applyFill="1" applyAlignment="1">
      <alignment vertical="center" wrapText="1" readingOrder="1"/>
    </xf>
    <xf numFmtId="164" fontId="32" fillId="8" borderId="0" xfId="1" applyNumberFormat="1" applyFont="1" applyFill="1" applyAlignment="1">
      <alignment horizontal="right" vertical="center" wrapText="1" readingOrder="1"/>
    </xf>
    <xf numFmtId="0" fontId="34" fillId="0" borderId="0" xfId="0" applyFont="1" applyAlignment="1">
      <alignment horizontal="center"/>
    </xf>
    <xf numFmtId="0" fontId="35" fillId="0" borderId="11" xfId="0" applyFont="1" applyBorder="1" applyAlignment="1">
      <alignment horizontal="left"/>
    </xf>
    <xf numFmtId="0" fontId="33" fillId="12" borderId="0" xfId="1" applyFont="1" applyFill="1" applyAlignment="1">
      <alignment vertical="center" wrapText="1" readingOrder="1"/>
    </xf>
    <xf numFmtId="164" fontId="33" fillId="12" borderId="0" xfId="1" applyNumberFormat="1" applyFont="1" applyFill="1" applyAlignment="1">
      <alignment horizontal="right" vertical="center" wrapText="1" readingOrder="1"/>
    </xf>
    <xf numFmtId="0" fontId="33" fillId="13" borderId="0" xfId="1" applyFont="1" applyFill="1" applyAlignment="1">
      <alignment vertical="center" wrapText="1" readingOrder="1"/>
    </xf>
    <xf numFmtId="164" fontId="33" fillId="13" borderId="0" xfId="1" applyNumberFormat="1" applyFont="1" applyFill="1" applyAlignment="1">
      <alignment horizontal="right" vertical="center" wrapText="1" readingOrder="1"/>
    </xf>
    <xf numFmtId="0" fontId="33" fillId="14" borderId="0" xfId="1" applyFont="1" applyFill="1" applyAlignment="1">
      <alignment vertical="center" wrapText="1" readingOrder="1"/>
    </xf>
    <xf numFmtId="164" fontId="33" fillId="14" borderId="0" xfId="1" applyNumberFormat="1" applyFont="1" applyFill="1" applyAlignment="1">
      <alignment horizontal="right" vertical="center" wrapText="1" readingOrder="1"/>
    </xf>
    <xf numFmtId="0" fontId="32" fillId="9" borderId="0" xfId="1" applyFont="1" applyFill="1" applyAlignment="1">
      <alignment vertical="center" wrapText="1" readingOrder="1"/>
    </xf>
    <xf numFmtId="164" fontId="32" fillId="9" borderId="0" xfId="1" applyNumberFormat="1" applyFont="1" applyFill="1" applyAlignment="1">
      <alignment horizontal="right" vertical="center" wrapText="1" readingOrder="1"/>
    </xf>
    <xf numFmtId="0" fontId="32" fillId="10" borderId="0" xfId="1" applyFont="1" applyFill="1" applyAlignment="1">
      <alignment vertical="center" wrapText="1" readingOrder="1"/>
    </xf>
    <xf numFmtId="164" fontId="32" fillId="10" borderId="0" xfId="1" applyNumberFormat="1" applyFont="1" applyFill="1" applyAlignment="1">
      <alignment horizontal="right" vertical="center" wrapText="1" readingOrder="1"/>
    </xf>
    <xf numFmtId="0" fontId="33" fillId="11" borderId="0" xfId="1" applyFont="1" applyFill="1" applyAlignment="1">
      <alignment vertical="center" wrapText="1" readingOrder="1"/>
    </xf>
    <xf numFmtId="164" fontId="33" fillId="11" borderId="0" xfId="1" applyNumberFormat="1" applyFont="1" applyFill="1" applyAlignment="1">
      <alignment horizontal="right" vertical="center" wrapText="1" readingOrder="1"/>
    </xf>
    <xf numFmtId="0" fontId="33" fillId="15" borderId="0" xfId="1" applyFont="1" applyFill="1" applyAlignment="1">
      <alignment vertical="center" wrapText="1" readingOrder="1"/>
    </xf>
    <xf numFmtId="164" fontId="33" fillId="15" borderId="0" xfId="1" applyNumberFormat="1" applyFont="1" applyFill="1" applyAlignment="1">
      <alignment horizontal="right" vertical="center" wrapText="1" readingOrder="1"/>
    </xf>
    <xf numFmtId="0" fontId="31" fillId="16" borderId="0" xfId="1" applyFont="1" applyFill="1" applyAlignment="1">
      <alignment vertical="center" wrapText="1" readingOrder="1"/>
    </xf>
    <xf numFmtId="0" fontId="30" fillId="16" borderId="0" xfId="0" applyFont="1" applyFill="1"/>
    <xf numFmtId="164" fontId="31" fillId="16" borderId="0" xfId="1" applyNumberFormat="1" applyFont="1" applyFill="1" applyAlignment="1">
      <alignment horizontal="right" vertical="center" wrapText="1" readingOrder="1"/>
    </xf>
    <xf numFmtId="0" fontId="31" fillId="0" borderId="0" xfId="1" applyFont="1" applyAlignment="1">
      <alignment vertical="center" wrapText="1" readingOrder="1"/>
    </xf>
    <xf numFmtId="164" fontId="31" fillId="0" borderId="0" xfId="1" applyNumberFormat="1" applyFont="1" applyAlignment="1">
      <alignment horizontal="right" vertical="center" wrapText="1" readingOrder="1"/>
    </xf>
    <xf numFmtId="0" fontId="32" fillId="7" borderId="10" xfId="1" applyFont="1" applyFill="1" applyBorder="1" applyAlignment="1">
      <alignment vertical="center" wrapText="1" readingOrder="1"/>
    </xf>
    <xf numFmtId="0" fontId="31" fillId="0" borderId="0" xfId="1" applyFont="1" applyAlignment="1">
      <alignment horizontal="left" vertical="center" wrapText="1" readingOrder="1"/>
    </xf>
    <xf numFmtId="164" fontId="31" fillId="0" borderId="0" xfId="1" applyNumberFormat="1" applyFont="1" applyAlignment="1">
      <alignment horizontal="center" vertical="center" wrapText="1" readingOrder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4" fontId="36" fillId="0" borderId="0" xfId="0" applyNumberFormat="1" applyFont="1" applyAlignment="1">
      <alignment horizontal="right"/>
    </xf>
    <xf numFmtId="0" fontId="36" fillId="0" borderId="0" xfId="0" applyFont="1"/>
    <xf numFmtId="4" fontId="36" fillId="0" borderId="0" xfId="0" applyNumberFormat="1" applyFont="1"/>
    <xf numFmtId="0" fontId="31" fillId="0" borderId="0" xfId="1" applyFont="1" applyAlignment="1">
      <alignment horizontal="left" vertical="center" readingOrder="1"/>
    </xf>
    <xf numFmtId="164" fontId="31" fillId="0" borderId="0" xfId="1" applyNumberFormat="1" applyFont="1" applyAlignment="1">
      <alignment horizontal="center" vertical="center" wrapText="1" readingOrder="1"/>
    </xf>
    <xf numFmtId="0" fontId="31" fillId="17" borderId="0" xfId="1" applyFont="1" applyFill="1" applyAlignment="1">
      <alignment horizontal="left" vertical="center" wrapText="1" readingOrder="1"/>
    </xf>
    <xf numFmtId="0" fontId="31" fillId="17" borderId="0" xfId="1" applyFont="1" applyFill="1" applyAlignment="1">
      <alignment vertical="center" wrapText="1" readingOrder="1"/>
    </xf>
    <xf numFmtId="0" fontId="30" fillId="2" borderId="0" xfId="0" applyFont="1" applyFill="1"/>
    <xf numFmtId="164" fontId="31" fillId="17" borderId="0" xfId="1" applyNumberFormat="1" applyFont="1" applyFill="1" applyAlignment="1">
      <alignment horizontal="right" vertical="center" wrapText="1" readingOrder="1"/>
    </xf>
  </cellXfs>
  <cellStyles count="2">
    <cellStyle name="Normal" xfId="1" xr:uid="{7F7E6775-1374-44EC-9415-DE18DDE66D56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9CD5-5C42-4D92-A1BC-2239D395AA05}">
  <dimension ref="A1:J41"/>
  <sheetViews>
    <sheetView topLeftCell="A19" workbookViewId="0">
      <selection activeCell="G40" sqref="G40"/>
    </sheetView>
  </sheetViews>
  <sheetFormatPr defaultRowHeight="15" x14ac:dyDescent="0.25"/>
  <cols>
    <col min="5" max="5" width="22.42578125" customWidth="1"/>
    <col min="6" max="6" width="17.140625" style="37" customWidth="1"/>
    <col min="7" max="7" width="20.28515625" customWidth="1"/>
    <col min="8" max="8" width="20.5703125" customWidth="1"/>
    <col min="9" max="9" width="19.7109375" customWidth="1"/>
    <col min="10" max="10" width="25.140625" customWidth="1"/>
  </cols>
  <sheetData>
    <row r="1" spans="1:10" ht="15.75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8" x14ac:dyDescent="0.25">
      <c r="A2" s="1"/>
      <c r="B2" s="1"/>
      <c r="C2" s="1"/>
      <c r="D2" s="1"/>
      <c r="E2" s="1"/>
      <c r="F2" s="2"/>
      <c r="G2" s="1"/>
      <c r="H2" s="1"/>
    </row>
    <row r="3" spans="1:10" ht="15.75" x14ac:dyDescent="0.25">
      <c r="A3" s="192" t="s">
        <v>1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8" x14ac:dyDescent="0.25">
      <c r="A4" s="1"/>
      <c r="B4" s="1"/>
      <c r="C4" s="1"/>
      <c r="D4" s="1"/>
      <c r="E4" s="1"/>
      <c r="F4" s="2"/>
      <c r="G4" s="3"/>
      <c r="H4" s="3"/>
    </row>
    <row r="5" spans="1:10" ht="15.75" customHeight="1" x14ac:dyDescent="0.25">
      <c r="A5" s="192" t="s">
        <v>2</v>
      </c>
      <c r="B5" s="192"/>
      <c r="C5" s="192"/>
      <c r="D5" s="192"/>
      <c r="E5" s="192"/>
      <c r="F5" s="192"/>
      <c r="G5" s="192"/>
      <c r="H5" s="192"/>
      <c r="I5" s="192"/>
    </row>
    <row r="6" spans="1:10" ht="18" x14ac:dyDescent="0.25">
      <c r="A6" s="4"/>
      <c r="B6" s="5"/>
      <c r="C6" s="5"/>
      <c r="D6" s="5"/>
      <c r="E6" s="1"/>
      <c r="F6" s="6"/>
      <c r="G6" s="7"/>
      <c r="H6" s="8" t="s">
        <v>3</v>
      </c>
    </row>
    <row r="7" spans="1:10" ht="25.5" x14ac:dyDescent="0.25">
      <c r="A7" s="200" t="s">
        <v>25</v>
      </c>
      <c r="B7" s="201"/>
      <c r="C7" s="201"/>
      <c r="D7" s="201"/>
      <c r="E7" s="202"/>
      <c r="F7" s="9" t="s">
        <v>4</v>
      </c>
      <c r="G7" s="10" t="s">
        <v>5</v>
      </c>
      <c r="H7" s="11" t="s">
        <v>6</v>
      </c>
      <c r="I7" s="11" t="s">
        <v>7</v>
      </c>
      <c r="J7" s="11" t="s">
        <v>8</v>
      </c>
    </row>
    <row r="8" spans="1:10" ht="15" customHeight="1" x14ac:dyDescent="0.25">
      <c r="A8" s="203">
        <v>1</v>
      </c>
      <c r="B8" s="204"/>
      <c r="C8" s="204"/>
      <c r="D8" s="204"/>
      <c r="E8" s="205"/>
      <c r="F8" s="16" t="s">
        <v>9</v>
      </c>
      <c r="G8" s="11" t="s">
        <v>9</v>
      </c>
      <c r="H8" s="11" t="s">
        <v>9</v>
      </c>
      <c r="I8" s="11" t="s">
        <v>9</v>
      </c>
      <c r="J8" s="11" t="s">
        <v>9</v>
      </c>
    </row>
    <row r="9" spans="1:10" ht="15" customHeight="1" x14ac:dyDescent="0.25">
      <c r="A9" s="193" t="s">
        <v>10</v>
      </c>
      <c r="B9" s="194"/>
      <c r="C9" s="194"/>
      <c r="D9" s="194"/>
      <c r="E9" s="195"/>
      <c r="F9" s="17">
        <f>SUM(F10:F11)</f>
        <v>855101.71000000008</v>
      </c>
      <c r="G9" s="18">
        <f>SUM(G10:G11)</f>
        <v>1209693</v>
      </c>
      <c r="H9" s="18">
        <f>SUM(H10:H11)</f>
        <v>1297010</v>
      </c>
      <c r="I9" s="18">
        <f>SUM(I10:I11)</f>
        <v>1288710</v>
      </c>
      <c r="J9" s="18">
        <f>SUM(J10:J11)</f>
        <v>1288710</v>
      </c>
    </row>
    <row r="10" spans="1:10" x14ac:dyDescent="0.25">
      <c r="A10" s="196" t="s">
        <v>17</v>
      </c>
      <c r="B10" s="197"/>
      <c r="C10" s="197"/>
      <c r="D10" s="197"/>
      <c r="E10" s="198"/>
      <c r="F10" s="19">
        <v>855030.31</v>
      </c>
      <c r="G10" s="20">
        <v>1209693</v>
      </c>
      <c r="H10" s="21">
        <v>1297010</v>
      </c>
      <c r="I10" s="20">
        <v>1288710</v>
      </c>
      <c r="J10" s="20">
        <v>1288710</v>
      </c>
    </row>
    <row r="11" spans="1:10" x14ac:dyDescent="0.25">
      <c r="A11" s="199" t="s">
        <v>16</v>
      </c>
      <c r="B11" s="198"/>
      <c r="C11" s="198"/>
      <c r="D11" s="198"/>
      <c r="E11" s="198"/>
      <c r="F11" s="19">
        <v>71.400000000000006</v>
      </c>
      <c r="G11" s="20">
        <v>0</v>
      </c>
      <c r="H11" s="20">
        <v>0</v>
      </c>
      <c r="I11" s="20"/>
      <c r="J11" s="20"/>
    </row>
    <row r="12" spans="1:10" ht="15" customHeight="1" x14ac:dyDescent="0.25">
      <c r="A12" s="22" t="s">
        <v>11</v>
      </c>
      <c r="B12" s="23"/>
      <c r="C12" s="23"/>
      <c r="D12" s="23"/>
      <c r="E12" s="23"/>
      <c r="F12" s="17">
        <f>SUM(F13:F14)</f>
        <v>858789.45000000007</v>
      </c>
      <c r="G12" s="18">
        <f>SUM(G13:G14)</f>
        <v>1258418</v>
      </c>
      <c r="H12" s="18">
        <f>SUM(H13:H14)</f>
        <v>1317010</v>
      </c>
      <c r="I12" s="18">
        <f>SUM(I13:I14)</f>
        <v>1288710</v>
      </c>
      <c r="J12" s="18">
        <f>SUM(J13:J14)</f>
        <v>1288710</v>
      </c>
    </row>
    <row r="13" spans="1:10" x14ac:dyDescent="0.25">
      <c r="A13" s="210" t="s">
        <v>18</v>
      </c>
      <c r="B13" s="197"/>
      <c r="C13" s="197"/>
      <c r="D13" s="197"/>
      <c r="E13" s="197"/>
      <c r="F13" s="19">
        <v>832288.89</v>
      </c>
      <c r="G13" s="20">
        <v>1225718</v>
      </c>
      <c r="H13" s="20">
        <v>1303010</v>
      </c>
      <c r="I13" s="20">
        <v>1288010</v>
      </c>
      <c r="J13" s="20">
        <v>1288010</v>
      </c>
    </row>
    <row r="14" spans="1:10" ht="15" customHeight="1" x14ac:dyDescent="0.25">
      <c r="A14" s="199" t="s">
        <v>19</v>
      </c>
      <c r="B14" s="198"/>
      <c r="C14" s="198"/>
      <c r="D14" s="198"/>
      <c r="E14" s="198"/>
      <c r="F14" s="19">
        <v>26500.560000000001</v>
      </c>
      <c r="G14" s="20">
        <v>32700</v>
      </c>
      <c r="H14" s="20">
        <v>14000</v>
      </c>
      <c r="I14" s="20">
        <v>700</v>
      </c>
      <c r="J14" s="20">
        <v>700</v>
      </c>
    </row>
    <row r="15" spans="1:10" x14ac:dyDescent="0.25">
      <c r="A15" s="211" t="s">
        <v>12</v>
      </c>
      <c r="B15" s="194"/>
      <c r="C15" s="194"/>
      <c r="D15" s="194"/>
      <c r="E15" s="194"/>
      <c r="F15" s="17">
        <f>SUM(F9-F12)</f>
        <v>-3687.7399999999907</v>
      </c>
      <c r="G15" s="18">
        <f>SUM(G9-G12)</f>
        <v>-48725</v>
      </c>
      <c r="H15" s="18">
        <f>SUM(H9-H12)</f>
        <v>-20000</v>
      </c>
      <c r="I15" s="18">
        <f>SUM(I9-I12)</f>
        <v>0</v>
      </c>
      <c r="J15" s="18">
        <f>SUM(J9-J12)</f>
        <v>0</v>
      </c>
    </row>
    <row r="16" spans="1:10" x14ac:dyDescent="0.25">
      <c r="A16" s="24"/>
      <c r="B16" s="25"/>
      <c r="C16" s="25"/>
      <c r="D16" s="25"/>
      <c r="E16" s="25"/>
      <c r="F16" s="26"/>
      <c r="G16" s="27"/>
      <c r="H16" s="27"/>
      <c r="I16" s="27"/>
      <c r="J16" s="27"/>
    </row>
    <row r="17" spans="1:10" ht="15.75" customHeight="1" x14ac:dyDescent="0.25">
      <c r="A17" s="192" t="s">
        <v>13</v>
      </c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 ht="18" x14ac:dyDescent="0.25">
      <c r="A18" s="1"/>
      <c r="B18" s="28"/>
      <c r="C18" s="28"/>
      <c r="D18" s="28"/>
      <c r="E18" s="28"/>
      <c r="F18" s="29"/>
      <c r="G18" s="30"/>
      <c r="H18" s="30"/>
    </row>
    <row r="19" spans="1:10" ht="25.5" x14ac:dyDescent="0.25">
      <c r="A19" s="1"/>
      <c r="B19" s="28"/>
      <c r="C19" s="28"/>
      <c r="D19" s="28"/>
      <c r="E19" s="28"/>
      <c r="F19" s="9" t="s">
        <v>4</v>
      </c>
      <c r="G19" s="10" t="s">
        <v>5</v>
      </c>
      <c r="H19" s="11" t="s">
        <v>6</v>
      </c>
      <c r="I19" s="11" t="s">
        <v>7</v>
      </c>
      <c r="J19" s="11" t="s">
        <v>8</v>
      </c>
    </row>
    <row r="20" spans="1:10" ht="15.75" customHeight="1" x14ac:dyDescent="0.25">
      <c r="A20" s="12"/>
      <c r="B20" s="13"/>
      <c r="C20" s="13"/>
      <c r="D20" s="14"/>
      <c r="E20" s="15"/>
      <c r="F20" s="16" t="s">
        <v>9</v>
      </c>
      <c r="G20" s="11" t="s">
        <v>9</v>
      </c>
      <c r="H20" s="11" t="s">
        <v>9</v>
      </c>
      <c r="I20" s="11" t="s">
        <v>9</v>
      </c>
      <c r="J20" s="11" t="s">
        <v>9</v>
      </c>
    </row>
    <row r="21" spans="1:10" ht="15" customHeight="1" x14ac:dyDescent="0.25">
      <c r="A21" s="196" t="s">
        <v>20</v>
      </c>
      <c r="B21" s="212"/>
      <c r="C21" s="212"/>
      <c r="D21" s="212"/>
      <c r="E21" s="213"/>
      <c r="F21" s="19">
        <v>0</v>
      </c>
      <c r="G21" s="20">
        <v>0</v>
      </c>
      <c r="H21" s="20">
        <v>0</v>
      </c>
      <c r="I21" s="20">
        <v>0</v>
      </c>
      <c r="J21" s="20">
        <v>0</v>
      </c>
    </row>
    <row r="22" spans="1:10" ht="15" customHeight="1" x14ac:dyDescent="0.25">
      <c r="A22" s="196" t="s">
        <v>21</v>
      </c>
      <c r="B22" s="197"/>
      <c r="C22" s="197"/>
      <c r="D22" s="197"/>
      <c r="E22" s="197"/>
      <c r="F22" s="19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x14ac:dyDescent="0.25">
      <c r="A23" s="211" t="s">
        <v>14</v>
      </c>
      <c r="B23" s="194"/>
      <c r="C23" s="194"/>
      <c r="D23" s="194"/>
      <c r="E23" s="194"/>
      <c r="F23" s="17">
        <v>0</v>
      </c>
      <c r="G23" s="18">
        <v>0</v>
      </c>
      <c r="H23" s="18">
        <v>0</v>
      </c>
      <c r="I23" s="18">
        <v>0</v>
      </c>
      <c r="J23" s="18">
        <v>0</v>
      </c>
    </row>
    <row r="24" spans="1:10" ht="18" x14ac:dyDescent="0.25">
      <c r="A24" s="31"/>
      <c r="B24" s="28"/>
      <c r="C24" s="28"/>
      <c r="D24" s="28"/>
      <c r="E24" s="28"/>
      <c r="F24" s="29"/>
      <c r="G24" s="28"/>
      <c r="H24" s="30"/>
      <c r="I24" s="30"/>
      <c r="J24" s="30"/>
    </row>
    <row r="25" spans="1:10" ht="15.75" x14ac:dyDescent="0.25">
      <c r="A25" s="192" t="s">
        <v>15</v>
      </c>
      <c r="B25" s="206"/>
      <c r="C25" s="206"/>
      <c r="D25" s="206"/>
      <c r="E25" s="206"/>
      <c r="F25" s="206"/>
      <c r="G25" s="206"/>
      <c r="H25" s="206"/>
      <c r="I25" s="206"/>
      <c r="J25" s="206"/>
    </row>
    <row r="26" spans="1:10" ht="15.75" x14ac:dyDescent="0.25">
      <c r="A26" s="32"/>
      <c r="B26" s="33"/>
      <c r="C26" s="33"/>
      <c r="D26" s="33"/>
      <c r="E26" s="33"/>
      <c r="F26" s="34"/>
      <c r="G26" s="33"/>
      <c r="H26" s="33"/>
      <c r="I26" s="33"/>
      <c r="J26" s="33"/>
    </row>
    <row r="27" spans="1:10" ht="25.5" x14ac:dyDescent="0.25">
      <c r="A27" s="214" t="s">
        <v>27</v>
      </c>
      <c r="B27" s="215"/>
      <c r="C27" s="215"/>
      <c r="D27" s="215"/>
      <c r="E27" s="216"/>
      <c r="F27" s="35"/>
      <c r="G27" s="36"/>
      <c r="H27" s="11" t="s">
        <v>6</v>
      </c>
      <c r="I27" s="11" t="s">
        <v>7</v>
      </c>
      <c r="J27" s="11" t="s">
        <v>8</v>
      </c>
    </row>
    <row r="28" spans="1:10" ht="30" customHeight="1" x14ac:dyDescent="0.25">
      <c r="A28" s="214">
        <v>1</v>
      </c>
      <c r="B28" s="215"/>
      <c r="C28" s="215"/>
      <c r="D28" s="215"/>
      <c r="E28" s="216"/>
      <c r="F28" s="16" t="s">
        <v>9</v>
      </c>
      <c r="G28" s="11" t="s">
        <v>9</v>
      </c>
      <c r="H28" s="11" t="s">
        <v>9</v>
      </c>
      <c r="I28" s="11" t="s">
        <v>9</v>
      </c>
      <c r="J28" s="11" t="s">
        <v>9</v>
      </c>
    </row>
    <row r="29" spans="1:10" ht="23.45" customHeight="1" x14ac:dyDescent="0.25">
      <c r="A29" s="207" t="s">
        <v>22</v>
      </c>
      <c r="B29" s="208"/>
      <c r="C29" s="208"/>
      <c r="D29" s="208"/>
      <c r="E29" s="209"/>
      <c r="F29" s="38">
        <v>52412.74</v>
      </c>
      <c r="G29" s="39">
        <v>48725</v>
      </c>
      <c r="H29" s="39">
        <v>20000</v>
      </c>
      <c r="I29" s="39"/>
      <c r="J29" s="40"/>
    </row>
    <row r="30" spans="1:10" ht="24" customHeight="1" x14ac:dyDescent="0.25">
      <c r="A30" s="207" t="s">
        <v>23</v>
      </c>
      <c r="B30" s="208"/>
      <c r="C30" s="208"/>
      <c r="D30" s="208"/>
      <c r="E30" s="209"/>
      <c r="F30" s="38">
        <v>48725</v>
      </c>
      <c r="G30" s="39">
        <v>20000</v>
      </c>
      <c r="H30" s="39"/>
      <c r="I30" s="39"/>
      <c r="J30" s="40"/>
    </row>
    <row r="31" spans="1:10" ht="37.5" customHeight="1" x14ac:dyDescent="0.25">
      <c r="A31" s="210" t="s">
        <v>24</v>
      </c>
      <c r="B31" s="197"/>
      <c r="C31" s="197"/>
      <c r="D31" s="197"/>
      <c r="E31" s="197"/>
      <c r="F31" s="19"/>
      <c r="G31" s="20"/>
      <c r="H31" s="20"/>
      <c r="I31" s="20">
        <v>0</v>
      </c>
      <c r="J31" s="20">
        <v>0</v>
      </c>
    </row>
    <row r="32" spans="1:10" ht="8.25" customHeight="1" x14ac:dyDescent="0.25"/>
    <row r="33" spans="1:10" ht="19.5" customHeight="1" x14ac:dyDescent="0.25"/>
    <row r="34" spans="1:10" ht="15.75" x14ac:dyDescent="0.25">
      <c r="A34" s="192" t="s">
        <v>26</v>
      </c>
      <c r="B34" s="206"/>
      <c r="C34" s="206"/>
      <c r="D34" s="206"/>
      <c r="E34" s="206"/>
      <c r="F34" s="206"/>
      <c r="G34" s="206"/>
      <c r="H34" s="206"/>
      <c r="I34" s="206"/>
      <c r="J34" s="206"/>
    </row>
    <row r="35" spans="1:10" ht="15.75" x14ac:dyDescent="0.25">
      <c r="A35" s="41"/>
      <c r="B35" s="42"/>
      <c r="C35" s="42"/>
      <c r="D35" s="42"/>
      <c r="E35" s="42"/>
      <c r="F35" s="34"/>
      <c r="G35" s="42"/>
      <c r="H35" s="42"/>
      <c r="I35" s="42"/>
      <c r="J35" s="42"/>
    </row>
    <row r="36" spans="1:10" ht="25.5" x14ac:dyDescent="0.25">
      <c r="A36" s="214" t="s">
        <v>27</v>
      </c>
      <c r="B36" s="215"/>
      <c r="C36" s="215"/>
      <c r="D36" s="215"/>
      <c r="E36" s="216"/>
      <c r="F36" s="35"/>
      <c r="G36" s="36"/>
      <c r="H36" s="11" t="s">
        <v>6</v>
      </c>
      <c r="I36" s="11" t="s">
        <v>7</v>
      </c>
      <c r="J36" s="11" t="s">
        <v>8</v>
      </c>
    </row>
    <row r="37" spans="1:10" ht="30" customHeight="1" x14ac:dyDescent="0.25">
      <c r="A37" s="214">
        <v>1</v>
      </c>
      <c r="B37" s="215"/>
      <c r="C37" s="215"/>
      <c r="D37" s="215"/>
      <c r="E37" s="216"/>
      <c r="F37" s="16" t="s">
        <v>9</v>
      </c>
      <c r="G37" s="11" t="s">
        <v>9</v>
      </c>
      <c r="H37" s="11" t="s">
        <v>9</v>
      </c>
      <c r="I37" s="11" t="s">
        <v>9</v>
      </c>
      <c r="J37" s="11" t="s">
        <v>9</v>
      </c>
    </row>
    <row r="38" spans="1:10" ht="23.45" customHeight="1" x14ac:dyDescent="0.25">
      <c r="A38" s="207" t="s">
        <v>22</v>
      </c>
      <c r="B38" s="208"/>
      <c r="C38" s="208"/>
      <c r="D38" s="208"/>
      <c r="E38" s="209"/>
      <c r="F38" s="38">
        <v>52412.74</v>
      </c>
      <c r="G38" s="39">
        <v>48725</v>
      </c>
      <c r="H38" s="39">
        <v>20000</v>
      </c>
      <c r="I38" s="39"/>
      <c r="J38" s="40"/>
    </row>
    <row r="39" spans="1:10" ht="24" customHeight="1" x14ac:dyDescent="0.25">
      <c r="A39" s="207" t="s">
        <v>28</v>
      </c>
      <c r="B39" s="208"/>
      <c r="C39" s="208"/>
      <c r="D39" s="208"/>
      <c r="E39" s="209"/>
      <c r="F39" s="38">
        <v>52412.74</v>
      </c>
      <c r="G39" s="39">
        <v>48725</v>
      </c>
      <c r="H39" s="39">
        <v>20000</v>
      </c>
      <c r="I39" s="39"/>
      <c r="J39" s="40"/>
    </row>
    <row r="40" spans="1:10" ht="24" customHeight="1" x14ac:dyDescent="0.25">
      <c r="A40" s="207" t="s">
        <v>29</v>
      </c>
      <c r="B40" s="208"/>
      <c r="C40" s="208"/>
      <c r="D40" s="208"/>
      <c r="E40" s="209"/>
      <c r="F40" s="38">
        <v>-3687.74</v>
      </c>
      <c r="G40" s="39">
        <v>20000</v>
      </c>
      <c r="H40" s="39"/>
      <c r="I40" s="39"/>
      <c r="J40" s="40"/>
    </row>
    <row r="41" spans="1:10" ht="37.5" customHeight="1" x14ac:dyDescent="0.25">
      <c r="A41" s="210" t="s">
        <v>23</v>
      </c>
      <c r="B41" s="197"/>
      <c r="C41" s="197"/>
      <c r="D41" s="197"/>
      <c r="E41" s="197"/>
      <c r="F41" s="19">
        <v>48725</v>
      </c>
      <c r="G41" s="20">
        <v>20000</v>
      </c>
      <c r="H41" s="20"/>
      <c r="I41" s="20">
        <v>0</v>
      </c>
      <c r="J41" s="20">
        <v>0</v>
      </c>
    </row>
  </sheetData>
  <mergeCells count="28">
    <mergeCell ref="A34:J34"/>
    <mergeCell ref="A38:E38"/>
    <mergeCell ref="A39:E39"/>
    <mergeCell ref="A41:E41"/>
    <mergeCell ref="A36:E36"/>
    <mergeCell ref="A37:E37"/>
    <mergeCell ref="A40:E40"/>
    <mergeCell ref="A25:J25"/>
    <mergeCell ref="A29:E29"/>
    <mergeCell ref="A30:E30"/>
    <mergeCell ref="A31:E31"/>
    <mergeCell ref="A13:E13"/>
    <mergeCell ref="A14:E14"/>
    <mergeCell ref="A15:E15"/>
    <mergeCell ref="A21:E21"/>
    <mergeCell ref="A22:E22"/>
    <mergeCell ref="A17:J17"/>
    <mergeCell ref="A23:E23"/>
    <mergeCell ref="A27:E27"/>
    <mergeCell ref="A28:E28"/>
    <mergeCell ref="A1:J1"/>
    <mergeCell ref="A3:J3"/>
    <mergeCell ref="A9:E9"/>
    <mergeCell ref="A10:E10"/>
    <mergeCell ref="A11:E11"/>
    <mergeCell ref="A5:I5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F35F-1EF5-4502-917D-07C14AF0EDA5}">
  <dimension ref="A4:AA37"/>
  <sheetViews>
    <sheetView topLeftCell="A7" workbookViewId="0">
      <selection activeCell="A6" sqref="A6:H6"/>
    </sheetView>
  </sheetViews>
  <sheetFormatPr defaultRowHeight="15" x14ac:dyDescent="0.25"/>
  <cols>
    <col min="1" max="1" width="5.42578125" customWidth="1"/>
    <col min="2" max="2" width="8.42578125" bestFit="1" customWidth="1"/>
    <col min="3" max="3" width="50.28515625" customWidth="1"/>
    <col min="4" max="4" width="13.42578125" style="37" customWidth="1"/>
    <col min="5" max="5" width="16.140625" customWidth="1"/>
    <col min="6" max="6" width="15" customWidth="1"/>
    <col min="7" max="7" width="15.85546875" customWidth="1"/>
    <col min="8" max="8" width="12.42578125" customWidth="1"/>
  </cols>
  <sheetData>
    <row r="4" spans="1:8" ht="42" customHeight="1" x14ac:dyDescent="0.25">
      <c r="A4" s="192" t="s">
        <v>0</v>
      </c>
      <c r="B4" s="192"/>
      <c r="C4" s="192"/>
      <c r="D4" s="192"/>
      <c r="E4" s="192"/>
      <c r="F4" s="192"/>
      <c r="G4" s="192"/>
      <c r="H4" s="192"/>
    </row>
    <row r="5" spans="1:8" ht="30.75" customHeight="1" x14ac:dyDescent="0.25">
      <c r="A5" s="1"/>
      <c r="B5" s="1"/>
      <c r="C5" s="1"/>
      <c r="D5" s="218"/>
      <c r="E5" s="218"/>
      <c r="F5" s="1"/>
      <c r="G5" s="1"/>
      <c r="H5" s="1"/>
    </row>
    <row r="6" spans="1:8" ht="15.75" x14ac:dyDescent="0.25">
      <c r="A6" s="192" t="s">
        <v>30</v>
      </c>
      <c r="B6" s="192"/>
      <c r="C6" s="192"/>
      <c r="D6" s="192"/>
      <c r="E6" s="192"/>
      <c r="F6" s="192"/>
      <c r="G6" s="219"/>
      <c r="H6" s="219"/>
    </row>
    <row r="7" spans="1:8" ht="18" x14ac:dyDescent="0.25">
      <c r="A7" s="1"/>
      <c r="B7" s="1"/>
      <c r="C7" s="1"/>
      <c r="D7" s="2"/>
      <c r="E7" s="1"/>
      <c r="F7" s="1"/>
      <c r="G7" s="3"/>
      <c r="H7" s="3"/>
    </row>
    <row r="8" spans="1:8" ht="18" customHeight="1" x14ac:dyDescent="0.25">
      <c r="A8" s="192" t="s">
        <v>31</v>
      </c>
      <c r="B8" s="206"/>
      <c r="C8" s="206"/>
      <c r="D8" s="206"/>
      <c r="E8" s="206"/>
      <c r="F8" s="206"/>
      <c r="G8" s="206"/>
      <c r="H8" s="206"/>
    </row>
    <row r="9" spans="1:8" ht="18" x14ac:dyDescent="0.25">
      <c r="A9" s="1"/>
      <c r="B9" s="1"/>
      <c r="C9" s="1"/>
      <c r="D9" s="2"/>
      <c r="E9" s="1"/>
      <c r="F9" s="1"/>
      <c r="G9" s="3"/>
      <c r="H9" s="3"/>
    </row>
    <row r="10" spans="1:8" ht="15.75" x14ac:dyDescent="0.25">
      <c r="A10" s="220" t="s">
        <v>95</v>
      </c>
      <c r="B10" s="217"/>
      <c r="C10" s="217"/>
      <c r="D10" s="217"/>
      <c r="E10" s="217"/>
      <c r="F10" s="217"/>
      <c r="G10" s="217"/>
      <c r="H10" s="217"/>
    </row>
    <row r="11" spans="1:8" ht="15.75" x14ac:dyDescent="0.25">
      <c r="A11" s="41"/>
      <c r="B11" s="43"/>
      <c r="C11" s="43"/>
      <c r="D11" s="44"/>
      <c r="E11" s="43"/>
      <c r="F11" s="43"/>
      <c r="G11" s="43"/>
      <c r="H11" s="43"/>
    </row>
    <row r="12" spans="1:8" ht="25.5" x14ac:dyDescent="0.25">
      <c r="A12" s="1"/>
      <c r="B12" s="1"/>
      <c r="C12" s="1"/>
      <c r="D12" s="45" t="s">
        <v>4</v>
      </c>
      <c r="E12" s="46" t="s">
        <v>5</v>
      </c>
      <c r="F12" s="47" t="s">
        <v>6</v>
      </c>
      <c r="G12" s="47" t="s">
        <v>7</v>
      </c>
      <c r="H12" s="47" t="s">
        <v>8</v>
      </c>
    </row>
    <row r="13" spans="1:8" ht="25.5" x14ac:dyDescent="0.25">
      <c r="A13" s="47" t="s">
        <v>32</v>
      </c>
      <c r="B13" s="48" t="s">
        <v>33</v>
      </c>
      <c r="C13" s="48" t="s">
        <v>35</v>
      </c>
      <c r="D13" s="49" t="s">
        <v>9</v>
      </c>
      <c r="E13" s="47" t="s">
        <v>9</v>
      </c>
      <c r="F13" s="47" t="s">
        <v>9</v>
      </c>
      <c r="G13" s="47" t="s">
        <v>9</v>
      </c>
      <c r="H13" s="47" t="s">
        <v>9</v>
      </c>
    </row>
    <row r="14" spans="1:8" ht="15.75" customHeight="1" x14ac:dyDescent="0.25">
      <c r="A14" s="50">
        <v>6</v>
      </c>
      <c r="B14" s="50"/>
      <c r="C14" s="50" t="s">
        <v>36</v>
      </c>
      <c r="D14" s="51">
        <f>SUM(D15+D17+D18+D19+D16)</f>
        <v>855030.30999999994</v>
      </c>
      <c r="E14" s="52">
        <f>SUM(E15+E17+E18+E19+E16)</f>
        <v>1209693</v>
      </c>
      <c r="F14" s="52">
        <f>SUM(F15+F17+F18+F19+F16)</f>
        <v>1297010</v>
      </c>
      <c r="G14" s="52">
        <f>SUM(G15+G17+G18+G19+G16)</f>
        <v>1288710</v>
      </c>
      <c r="H14" s="52">
        <f>SUM(H15+H17+H18+H19+H16)</f>
        <v>1288710</v>
      </c>
    </row>
    <row r="15" spans="1:8" ht="25.15" customHeight="1" x14ac:dyDescent="0.25">
      <c r="A15" s="110"/>
      <c r="B15" s="110">
        <v>63</v>
      </c>
      <c r="C15" s="110" t="s">
        <v>37</v>
      </c>
      <c r="D15" s="111">
        <v>142102.21</v>
      </c>
      <c r="E15" s="21">
        <v>200322</v>
      </c>
      <c r="F15" s="21">
        <v>145800</v>
      </c>
      <c r="G15" s="21">
        <v>143500</v>
      </c>
      <c r="H15" s="21">
        <v>143500</v>
      </c>
    </row>
    <row r="16" spans="1:8" s="126" customFormat="1" ht="18.75" customHeight="1" x14ac:dyDescent="0.2">
      <c r="A16" s="85"/>
      <c r="B16" s="85">
        <v>64</v>
      </c>
      <c r="C16" s="110" t="s">
        <v>53</v>
      </c>
      <c r="D16" s="111">
        <v>26169.65</v>
      </c>
      <c r="E16" s="21">
        <v>21680</v>
      </c>
      <c r="F16" s="21">
        <v>21680</v>
      </c>
      <c r="G16" s="21">
        <v>21680</v>
      </c>
      <c r="H16" s="21">
        <v>21680</v>
      </c>
    </row>
    <row r="17" spans="1:27" ht="25.5" x14ac:dyDescent="0.25">
      <c r="A17" s="69"/>
      <c r="B17" s="85">
        <v>65</v>
      </c>
      <c r="C17" s="110" t="s">
        <v>57</v>
      </c>
      <c r="D17" s="111">
        <v>151708.25</v>
      </c>
      <c r="E17" s="21">
        <v>235811</v>
      </c>
      <c r="F17" s="21">
        <v>265860</v>
      </c>
      <c r="G17" s="21">
        <v>263860</v>
      </c>
      <c r="H17" s="21">
        <v>263860</v>
      </c>
    </row>
    <row r="18" spans="1:27" ht="25.5" x14ac:dyDescent="0.25">
      <c r="A18" s="69"/>
      <c r="B18" s="85">
        <v>66</v>
      </c>
      <c r="C18" s="110" t="s">
        <v>63</v>
      </c>
      <c r="D18" s="111">
        <v>49250.720000000001</v>
      </c>
      <c r="E18" s="21">
        <v>68270</v>
      </c>
      <c r="F18" s="21">
        <v>87070</v>
      </c>
      <c r="G18" s="21">
        <v>83070</v>
      </c>
      <c r="H18" s="21">
        <v>83070</v>
      </c>
    </row>
    <row r="19" spans="1:27" ht="25.5" x14ac:dyDescent="0.25">
      <c r="A19" s="70"/>
      <c r="B19" s="85">
        <v>67</v>
      </c>
      <c r="C19" s="110" t="s">
        <v>70</v>
      </c>
      <c r="D19" s="111">
        <v>485799.48</v>
      </c>
      <c r="E19" s="21">
        <v>683610</v>
      </c>
      <c r="F19" s="21">
        <v>776600</v>
      </c>
      <c r="G19" s="21">
        <v>776600</v>
      </c>
      <c r="H19" s="21">
        <v>776600</v>
      </c>
    </row>
    <row r="20" spans="1:27" s="96" customFormat="1" ht="17.25" customHeight="1" x14ac:dyDescent="0.2">
      <c r="A20" s="91">
        <v>7</v>
      </c>
      <c r="B20" s="91"/>
      <c r="C20" s="50" t="s">
        <v>72</v>
      </c>
      <c r="D20" s="93">
        <v>71.400000000000006</v>
      </c>
      <c r="E20" s="94">
        <v>0</v>
      </c>
      <c r="F20" s="94">
        <v>0</v>
      </c>
      <c r="G20" s="94">
        <v>0</v>
      </c>
      <c r="H20" s="94"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</row>
    <row r="21" spans="1:27" s="74" customFormat="1" ht="20.25" customHeight="1" x14ac:dyDescent="0.2">
      <c r="A21" s="85"/>
      <c r="B21" s="85">
        <v>72</v>
      </c>
      <c r="C21" s="110" t="s">
        <v>73</v>
      </c>
      <c r="D21" s="127">
        <v>71.400000000000006</v>
      </c>
      <c r="E21" s="128">
        <v>0</v>
      </c>
      <c r="F21" s="128">
        <v>0</v>
      </c>
      <c r="G21" s="128">
        <v>0</v>
      </c>
      <c r="H21" s="128">
        <v>0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</row>
    <row r="22" spans="1:27" s="109" customFormat="1" ht="17.25" customHeight="1" x14ac:dyDescent="0.2">
      <c r="A22" s="103" t="s">
        <v>77</v>
      </c>
      <c r="B22" s="104"/>
      <c r="C22" s="106" t="s">
        <v>78</v>
      </c>
      <c r="D22" s="107">
        <f>SUM(D20+D14)</f>
        <v>855101.71</v>
      </c>
      <c r="E22" s="108">
        <f>SUM(E20+E14)</f>
        <v>1209693</v>
      </c>
      <c r="F22" s="108">
        <f>SUM(F20+F14)</f>
        <v>1297010</v>
      </c>
      <c r="G22" s="108">
        <f>SUM(G20+G14)</f>
        <v>1288710</v>
      </c>
      <c r="H22" s="108">
        <f>SUM(H20+H14)</f>
        <v>1288710</v>
      </c>
    </row>
    <row r="24" spans="1:27" ht="15.75" x14ac:dyDescent="0.25">
      <c r="A24" s="192"/>
      <c r="B24" s="217"/>
      <c r="C24" s="217"/>
      <c r="D24" s="217"/>
      <c r="E24" s="217"/>
      <c r="F24" s="217"/>
      <c r="G24" s="217"/>
      <c r="H24" s="217"/>
    </row>
    <row r="25" spans="1:27" ht="15.75" x14ac:dyDescent="0.25">
      <c r="A25" s="41"/>
      <c r="B25" s="43"/>
      <c r="C25" s="43"/>
      <c r="D25" s="44"/>
      <c r="E25" s="43"/>
      <c r="F25" s="43"/>
      <c r="G25" s="43"/>
      <c r="H25" s="43"/>
    </row>
    <row r="26" spans="1:27" ht="25.5" x14ac:dyDescent="0.25">
      <c r="A26" s="1"/>
      <c r="B26" s="1"/>
      <c r="C26" s="1"/>
      <c r="D26" s="45" t="s">
        <v>4</v>
      </c>
      <c r="E26" s="46" t="s">
        <v>5</v>
      </c>
      <c r="F26" s="47" t="s">
        <v>6</v>
      </c>
      <c r="G26" s="47" t="s">
        <v>7</v>
      </c>
      <c r="H26" s="47" t="s">
        <v>8</v>
      </c>
    </row>
    <row r="27" spans="1:27" ht="25.5" x14ac:dyDescent="0.25">
      <c r="A27" s="47" t="s">
        <v>32</v>
      </c>
      <c r="B27" s="48" t="s">
        <v>33</v>
      </c>
      <c r="C27" s="48" t="s">
        <v>79</v>
      </c>
      <c r="D27" s="49" t="s">
        <v>9</v>
      </c>
      <c r="E27" s="47" t="s">
        <v>9</v>
      </c>
      <c r="F27" s="47" t="s">
        <v>9</v>
      </c>
      <c r="G27" s="47" t="s">
        <v>9</v>
      </c>
      <c r="H27" s="47" t="s">
        <v>9</v>
      </c>
    </row>
    <row r="28" spans="1:27" ht="15.75" customHeight="1" x14ac:dyDescent="0.25">
      <c r="A28" s="53">
        <v>3</v>
      </c>
      <c r="B28" s="53"/>
      <c r="C28" s="53" t="s">
        <v>80</v>
      </c>
      <c r="D28" s="54">
        <v>832288.89</v>
      </c>
      <c r="E28" s="55">
        <v>1225718</v>
      </c>
      <c r="F28" s="55">
        <v>1303010</v>
      </c>
      <c r="G28" s="55">
        <v>1288010</v>
      </c>
      <c r="H28" s="55">
        <v>1288010</v>
      </c>
    </row>
    <row r="29" spans="1:27" ht="15.75" customHeight="1" x14ac:dyDescent="0.25">
      <c r="A29" s="110"/>
      <c r="B29" s="110">
        <v>31</v>
      </c>
      <c r="C29" s="110" t="s">
        <v>81</v>
      </c>
      <c r="D29" s="111">
        <v>380407.78</v>
      </c>
      <c r="E29" s="21">
        <v>532405</v>
      </c>
      <c r="F29" s="21">
        <v>578200</v>
      </c>
      <c r="G29" s="21">
        <v>578200</v>
      </c>
      <c r="H29" s="21">
        <v>578200</v>
      </c>
    </row>
    <row r="30" spans="1:27" x14ac:dyDescent="0.25">
      <c r="A30" s="85"/>
      <c r="B30" s="85">
        <v>32</v>
      </c>
      <c r="C30" s="85" t="s">
        <v>82</v>
      </c>
      <c r="D30" s="111">
        <v>417981.08</v>
      </c>
      <c r="E30" s="21">
        <v>639853</v>
      </c>
      <c r="F30" s="21">
        <v>723300</v>
      </c>
      <c r="G30" s="21">
        <v>708300</v>
      </c>
      <c r="H30" s="21">
        <v>708300</v>
      </c>
    </row>
    <row r="31" spans="1:27" x14ac:dyDescent="0.25">
      <c r="A31" s="85"/>
      <c r="B31" s="85">
        <v>34</v>
      </c>
      <c r="C31" s="85" t="s">
        <v>88</v>
      </c>
      <c r="D31" s="111">
        <v>129.77000000000001</v>
      </c>
      <c r="E31" s="21">
        <v>1460</v>
      </c>
      <c r="F31" s="21">
        <v>1510</v>
      </c>
      <c r="G31" s="21">
        <v>1510</v>
      </c>
      <c r="H31" s="21">
        <v>1510</v>
      </c>
    </row>
    <row r="32" spans="1:27" s="95" customFormat="1" ht="15.75" customHeight="1" x14ac:dyDescent="0.2">
      <c r="A32" s="85"/>
      <c r="B32" s="85">
        <v>35</v>
      </c>
      <c r="C32" s="110" t="s">
        <v>89</v>
      </c>
      <c r="D32" s="111">
        <v>19703.560000000001</v>
      </c>
      <c r="E32" s="21">
        <v>30000</v>
      </c>
      <c r="F32" s="21">
        <v>0</v>
      </c>
      <c r="G32" s="21">
        <v>0</v>
      </c>
      <c r="H32" s="21">
        <v>0</v>
      </c>
    </row>
    <row r="33" spans="1:8" x14ac:dyDescent="0.25">
      <c r="A33" s="85"/>
      <c r="B33" s="85">
        <v>38</v>
      </c>
      <c r="C33" s="113" t="s">
        <v>90</v>
      </c>
      <c r="D33" s="111">
        <v>14066.7</v>
      </c>
      <c r="E33" s="21">
        <v>22000</v>
      </c>
      <c r="F33" s="21">
        <v>0</v>
      </c>
      <c r="G33" s="21">
        <v>0</v>
      </c>
      <c r="H33" s="21">
        <v>0</v>
      </c>
    </row>
    <row r="34" spans="1:8" x14ac:dyDescent="0.25">
      <c r="A34" s="114">
        <v>4</v>
      </c>
      <c r="B34" s="114"/>
      <c r="C34" s="115" t="s">
        <v>91</v>
      </c>
      <c r="D34" s="54">
        <v>26500.560000000001</v>
      </c>
      <c r="E34" s="55">
        <v>32700</v>
      </c>
      <c r="F34" s="55">
        <v>14000</v>
      </c>
      <c r="G34" s="55">
        <v>700</v>
      </c>
      <c r="H34" s="55">
        <v>700</v>
      </c>
    </row>
    <row r="35" spans="1:8" ht="25.5" x14ac:dyDescent="0.25">
      <c r="A35" s="110"/>
      <c r="B35" s="110">
        <v>42</v>
      </c>
      <c r="C35" s="116" t="s">
        <v>92</v>
      </c>
      <c r="D35" s="111">
        <v>26500.560000000001</v>
      </c>
      <c r="E35" s="21">
        <v>32700</v>
      </c>
      <c r="F35" s="21">
        <v>14000</v>
      </c>
      <c r="G35" s="21">
        <v>700</v>
      </c>
      <c r="H35" s="21">
        <v>700</v>
      </c>
    </row>
    <row r="36" spans="1:8" ht="25.5" x14ac:dyDescent="0.25">
      <c r="A36" s="110"/>
      <c r="B36" s="110">
        <v>45</v>
      </c>
      <c r="C36" s="116" t="s">
        <v>93</v>
      </c>
      <c r="D36" s="111">
        <v>0</v>
      </c>
      <c r="E36" s="21">
        <v>0</v>
      </c>
      <c r="F36" s="21">
        <v>0</v>
      </c>
      <c r="G36" s="21">
        <v>0</v>
      </c>
      <c r="H36" s="21">
        <v>0</v>
      </c>
    </row>
    <row r="37" spans="1:8" s="82" customFormat="1" x14ac:dyDescent="0.25">
      <c r="A37" s="129"/>
      <c r="B37" s="129"/>
      <c r="C37" s="130" t="s">
        <v>94</v>
      </c>
      <c r="D37" s="131">
        <f>SUM(D34+D28)</f>
        <v>858789.45000000007</v>
      </c>
      <c r="E37" s="132">
        <f>SUM(E34+E28)</f>
        <v>1258418</v>
      </c>
      <c r="F37" s="132">
        <f>SUM(F34+F28)</f>
        <v>1317010</v>
      </c>
      <c r="G37" s="132">
        <f>SUM(G34+G28)</f>
        <v>1288710</v>
      </c>
      <c r="H37" s="132">
        <f>SUM(H34+H28)</f>
        <v>1288710</v>
      </c>
    </row>
  </sheetData>
  <mergeCells count="6">
    <mergeCell ref="A24:H24"/>
    <mergeCell ref="A4:H4"/>
    <mergeCell ref="D5:E5"/>
    <mergeCell ref="A6:H6"/>
    <mergeCell ref="A8:H8"/>
    <mergeCell ref="A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5EB6-8815-489A-96F0-7AE9473C3614}">
  <dimension ref="A4:AC92"/>
  <sheetViews>
    <sheetView topLeftCell="A64" workbookViewId="0">
      <selection activeCell="P38" sqref="P38"/>
    </sheetView>
  </sheetViews>
  <sheetFormatPr defaultRowHeight="15" x14ac:dyDescent="0.25"/>
  <cols>
    <col min="1" max="1" width="5.42578125" customWidth="1"/>
    <col min="2" max="2" width="8.42578125" bestFit="1" customWidth="1"/>
    <col min="3" max="3" width="8.42578125" customWidth="1"/>
    <col min="4" max="4" width="8" bestFit="1" customWidth="1"/>
    <col min="5" max="5" width="50.28515625" customWidth="1"/>
    <col min="6" max="6" width="13.42578125" style="37" customWidth="1"/>
    <col min="7" max="7" width="16.140625" customWidth="1"/>
    <col min="8" max="8" width="15" customWidth="1"/>
    <col min="9" max="9" width="15.85546875" customWidth="1"/>
    <col min="10" max="10" width="12.42578125" customWidth="1"/>
  </cols>
  <sheetData>
    <row r="4" spans="1:10" ht="42" customHeight="1" x14ac:dyDescent="0.25">
      <c r="A4" s="192" t="s">
        <v>0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ht="30.75" customHeight="1" x14ac:dyDescent="0.25">
      <c r="A5" s="1"/>
      <c r="B5" s="1"/>
      <c r="C5" s="1"/>
      <c r="D5" s="1"/>
      <c r="E5" s="1"/>
      <c r="F5" s="218"/>
      <c r="G5" s="218"/>
      <c r="H5" s="1"/>
      <c r="I5" s="1"/>
      <c r="J5" s="1"/>
    </row>
    <row r="6" spans="1:10" ht="15.75" x14ac:dyDescent="0.25">
      <c r="A6" s="192" t="s">
        <v>30</v>
      </c>
      <c r="B6" s="192"/>
      <c r="C6" s="192"/>
      <c r="D6" s="192"/>
      <c r="E6" s="192"/>
      <c r="F6" s="192"/>
      <c r="G6" s="192"/>
      <c r="H6" s="192"/>
      <c r="I6" s="219"/>
      <c r="J6" s="219"/>
    </row>
    <row r="7" spans="1:10" ht="18" x14ac:dyDescent="0.25">
      <c r="A7" s="1"/>
      <c r="B7" s="1"/>
      <c r="C7" s="1"/>
      <c r="D7" s="1"/>
      <c r="E7" s="1"/>
      <c r="F7" s="2"/>
      <c r="G7" s="1"/>
      <c r="H7" s="1"/>
      <c r="I7" s="3"/>
      <c r="J7" s="3"/>
    </row>
    <row r="8" spans="1:10" ht="18" customHeight="1" x14ac:dyDescent="0.25">
      <c r="A8" s="192" t="s">
        <v>31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18" x14ac:dyDescent="0.25">
      <c r="A9" s="1"/>
      <c r="B9" s="1"/>
      <c r="C9" s="1"/>
      <c r="D9" s="1"/>
      <c r="E9" s="1"/>
      <c r="F9" s="2"/>
      <c r="G9" s="1"/>
      <c r="H9" s="1"/>
      <c r="I9" s="3"/>
      <c r="J9" s="3"/>
    </row>
    <row r="10" spans="1:10" ht="15.75" x14ac:dyDescent="0.25">
      <c r="A10" s="220" t="s">
        <v>121</v>
      </c>
      <c r="B10" s="217"/>
      <c r="C10" s="217"/>
      <c r="D10" s="217"/>
      <c r="E10" s="217"/>
      <c r="F10" s="217"/>
      <c r="G10" s="217"/>
      <c r="H10" s="217"/>
      <c r="I10" s="217"/>
      <c r="J10" s="217"/>
    </row>
    <row r="11" spans="1:10" ht="15.75" x14ac:dyDescent="0.25">
      <c r="A11" s="41"/>
      <c r="B11" s="43"/>
      <c r="C11" s="43"/>
      <c r="D11" s="43"/>
      <c r="E11" s="43"/>
      <c r="F11" s="44"/>
      <c r="G11" s="43"/>
      <c r="H11" s="43"/>
      <c r="I11" s="43"/>
      <c r="J11" s="43"/>
    </row>
    <row r="12" spans="1:10" ht="25.5" x14ac:dyDescent="0.25">
      <c r="A12" s="1"/>
      <c r="B12" s="1"/>
      <c r="C12" s="1"/>
      <c r="D12" s="1"/>
      <c r="E12" s="1"/>
      <c r="F12" s="45" t="s">
        <v>4</v>
      </c>
      <c r="G12" s="46" t="s">
        <v>5</v>
      </c>
      <c r="H12" s="47" t="s">
        <v>6</v>
      </c>
      <c r="I12" s="47" t="s">
        <v>7</v>
      </c>
      <c r="J12" s="47" t="s">
        <v>8</v>
      </c>
    </row>
    <row r="13" spans="1:10" ht="25.5" x14ac:dyDescent="0.25">
      <c r="A13" s="47" t="s">
        <v>32</v>
      </c>
      <c r="B13" s="48" t="s">
        <v>33</v>
      </c>
      <c r="C13" s="48" t="s">
        <v>111</v>
      </c>
      <c r="D13" s="48" t="s">
        <v>34</v>
      </c>
      <c r="E13" s="48" t="s">
        <v>35</v>
      </c>
      <c r="F13" s="49" t="s">
        <v>9</v>
      </c>
      <c r="G13" s="47" t="s">
        <v>9</v>
      </c>
      <c r="H13" s="47" t="s">
        <v>9</v>
      </c>
      <c r="I13" s="47" t="s">
        <v>9</v>
      </c>
      <c r="J13" s="47" t="s">
        <v>9</v>
      </c>
    </row>
    <row r="14" spans="1:10" ht="15.75" customHeight="1" x14ac:dyDescent="0.25">
      <c r="A14" s="50">
        <v>6</v>
      </c>
      <c r="B14" s="50"/>
      <c r="C14" s="50"/>
      <c r="D14" s="50"/>
      <c r="E14" s="50" t="s">
        <v>36</v>
      </c>
      <c r="F14" s="51">
        <f>SUM(F15+F29+F34+F39+F26)</f>
        <v>855030.31</v>
      </c>
      <c r="G14" s="52">
        <f>SUM(G15+G29+G34+G39+G26)</f>
        <v>1209693</v>
      </c>
      <c r="H14" s="52">
        <f>SUM(H15+H29+H34+H39+H26)</f>
        <v>1297010</v>
      </c>
      <c r="I14" s="52">
        <f>SUM(I15+I29+I34+I39+I26)</f>
        <v>1288710</v>
      </c>
      <c r="J14" s="52">
        <f>SUM(J15+J29+J34+J39+J26)</f>
        <v>1288710</v>
      </c>
    </row>
    <row r="15" spans="1:10" ht="25.15" customHeight="1" x14ac:dyDescent="0.25">
      <c r="A15" s="53"/>
      <c r="B15" s="53">
        <v>63</v>
      </c>
      <c r="C15" s="53"/>
      <c r="D15" s="53"/>
      <c r="E15" s="53" t="s">
        <v>37</v>
      </c>
      <c r="F15" s="54">
        <f>SUM(F24+F20+F18+F16)</f>
        <v>142102.21000000002</v>
      </c>
      <c r="G15" s="55">
        <f>SUM(G16+G18+G20+G24+G22)</f>
        <v>200322</v>
      </c>
      <c r="H15" s="55">
        <f>SUM(H16+H18+H20+H24+H22)</f>
        <v>145800</v>
      </c>
      <c r="I15" s="55">
        <f>SUM(I16+I18+I20+I24+I22)</f>
        <v>143500</v>
      </c>
      <c r="J15" s="55">
        <f>SUM(J16+J18+J20+J24+J22)</f>
        <v>143500</v>
      </c>
    </row>
    <row r="16" spans="1:10" ht="15.75" customHeight="1" x14ac:dyDescent="0.25">
      <c r="A16" s="63"/>
      <c r="B16" s="63"/>
      <c r="C16" s="63" t="s">
        <v>41</v>
      </c>
      <c r="D16" s="63" t="s">
        <v>112</v>
      </c>
      <c r="E16" s="63" t="s">
        <v>42</v>
      </c>
      <c r="F16" s="64">
        <f>SUM(F17:F17)</f>
        <v>37966.050000000003</v>
      </c>
      <c r="G16" s="65">
        <f>SUM(G17:G17)</f>
        <v>47811</v>
      </c>
      <c r="H16" s="65">
        <f>SUM(H17:H17)</f>
        <v>68800</v>
      </c>
      <c r="I16" s="65">
        <f>SUM(I17:I17)</f>
        <v>66500</v>
      </c>
      <c r="J16" s="65">
        <f>SUM(J17:J17)</f>
        <v>66500</v>
      </c>
    </row>
    <row r="17" spans="1:10" x14ac:dyDescent="0.25">
      <c r="A17" s="63"/>
      <c r="B17" s="66">
        <v>63</v>
      </c>
      <c r="C17" s="63"/>
      <c r="D17" s="63"/>
      <c r="E17" s="66" t="s">
        <v>43</v>
      </c>
      <c r="F17" s="67">
        <v>37966.050000000003</v>
      </c>
      <c r="G17" s="68">
        <v>47811</v>
      </c>
      <c r="H17" s="68">
        <v>68800</v>
      </c>
      <c r="I17" s="68">
        <v>66500</v>
      </c>
      <c r="J17" s="68">
        <v>66500</v>
      </c>
    </row>
    <row r="18" spans="1:10" x14ac:dyDescent="0.25">
      <c r="A18" s="69"/>
      <c r="B18" s="69"/>
      <c r="C18" s="70" t="s">
        <v>44</v>
      </c>
      <c r="D18" s="63" t="s">
        <v>113</v>
      </c>
      <c r="E18" s="70" t="s">
        <v>45</v>
      </c>
      <c r="F18" s="64">
        <f>SUM(F19)</f>
        <v>11225.75</v>
      </c>
      <c r="G18" s="65">
        <f>SUM(G19)</f>
        <v>21090</v>
      </c>
      <c r="H18" s="65">
        <f>SUM(H19)</f>
        <v>27460</v>
      </c>
      <c r="I18" s="65">
        <f>SUM(I19)</f>
        <v>27460</v>
      </c>
      <c r="J18" s="65">
        <f>SUM(J19)</f>
        <v>27460</v>
      </c>
    </row>
    <row r="19" spans="1:10" x14ac:dyDescent="0.25">
      <c r="A19" s="69"/>
      <c r="B19" s="69">
        <v>63</v>
      </c>
      <c r="C19" s="70"/>
      <c r="D19" s="147"/>
      <c r="E19" s="66" t="s">
        <v>46</v>
      </c>
      <c r="F19" s="67">
        <v>11225.75</v>
      </c>
      <c r="G19" s="68">
        <v>21090</v>
      </c>
      <c r="H19" s="68">
        <v>27460</v>
      </c>
      <c r="I19" s="68">
        <v>27460</v>
      </c>
      <c r="J19" s="68">
        <v>27460</v>
      </c>
    </row>
    <row r="20" spans="1:10" x14ac:dyDescent="0.25">
      <c r="A20" s="69"/>
      <c r="B20" s="69"/>
      <c r="C20" s="70" t="s">
        <v>47</v>
      </c>
      <c r="D20" s="63" t="s">
        <v>114</v>
      </c>
      <c r="E20" s="63" t="s">
        <v>48</v>
      </c>
      <c r="F20" s="64">
        <f>SUM(F21:F21)</f>
        <v>21256.93</v>
      </c>
      <c r="G20" s="65">
        <f>SUM(G21:G21)</f>
        <v>26904</v>
      </c>
      <c r="H20" s="65">
        <f>SUM(H21:H21)</f>
        <v>32540</v>
      </c>
      <c r="I20" s="65">
        <f>SUM(I21:I21)</f>
        <v>32540</v>
      </c>
      <c r="J20" s="65">
        <f>SUM(J21:J21)</f>
        <v>32540</v>
      </c>
    </row>
    <row r="21" spans="1:10" x14ac:dyDescent="0.25">
      <c r="A21" s="69"/>
      <c r="B21" s="69">
        <v>63</v>
      </c>
      <c r="C21" s="70"/>
      <c r="D21" s="63"/>
      <c r="E21" s="66" t="s">
        <v>49</v>
      </c>
      <c r="F21" s="67">
        <v>21256.93</v>
      </c>
      <c r="G21" s="68">
        <v>26904</v>
      </c>
      <c r="H21" s="68">
        <v>32540</v>
      </c>
      <c r="I21" s="68">
        <v>32540</v>
      </c>
      <c r="J21" s="68">
        <v>32540</v>
      </c>
    </row>
    <row r="22" spans="1:10" s="59" customFormat="1" ht="15.75" customHeight="1" x14ac:dyDescent="0.2">
      <c r="A22" s="56"/>
      <c r="B22" s="56"/>
      <c r="C22" s="56" t="s">
        <v>38</v>
      </c>
      <c r="D22" s="56" t="s">
        <v>116</v>
      </c>
      <c r="E22" s="56" t="s">
        <v>39</v>
      </c>
      <c r="F22" s="57">
        <f ca="1">SUM(F22)</f>
        <v>0</v>
      </c>
      <c r="G22" s="58">
        <f>SUM(G23)</f>
        <v>17000</v>
      </c>
      <c r="H22" s="58">
        <f>SUM(H23)</f>
        <v>17000</v>
      </c>
      <c r="I22" s="58">
        <f>SUM(I23)</f>
        <v>17000</v>
      </c>
      <c r="J22" s="58">
        <f>SUM(J23)</f>
        <v>17000</v>
      </c>
    </row>
    <row r="23" spans="1:10" s="59" customFormat="1" ht="15.75" customHeight="1" x14ac:dyDescent="0.2">
      <c r="A23" s="60"/>
      <c r="B23" s="60">
        <v>63</v>
      </c>
      <c r="C23" s="56"/>
      <c r="D23" s="56"/>
      <c r="E23" s="60" t="s">
        <v>40</v>
      </c>
      <c r="F23" s="61">
        <v>0</v>
      </c>
      <c r="G23" s="62">
        <v>17000</v>
      </c>
      <c r="H23" s="62">
        <v>17000</v>
      </c>
      <c r="I23" s="62">
        <v>17000</v>
      </c>
      <c r="J23" s="62">
        <v>17000</v>
      </c>
    </row>
    <row r="24" spans="1:10" x14ac:dyDescent="0.25">
      <c r="A24" s="69"/>
      <c r="B24" s="69"/>
      <c r="C24" s="70" t="s">
        <v>50</v>
      </c>
      <c r="D24" s="146" t="s">
        <v>115</v>
      </c>
      <c r="E24" s="63" t="s">
        <v>51</v>
      </c>
      <c r="F24" s="64">
        <f>SUM(F25:F25)</f>
        <v>71653.48</v>
      </c>
      <c r="G24" s="65">
        <f>SUM(G25:G25)</f>
        <v>87517</v>
      </c>
      <c r="H24" s="65">
        <f>SUM(H25:H25)</f>
        <v>0</v>
      </c>
      <c r="I24" s="65">
        <f>SUM(I25:I25)</f>
        <v>0</v>
      </c>
      <c r="J24" s="65">
        <f>SUM(J25:J25)</f>
        <v>0</v>
      </c>
    </row>
    <row r="25" spans="1:10" x14ac:dyDescent="0.25">
      <c r="A25" s="69"/>
      <c r="B25" s="69">
        <v>63</v>
      </c>
      <c r="C25" s="70"/>
      <c r="D25" s="63"/>
      <c r="E25" s="66" t="s">
        <v>52</v>
      </c>
      <c r="F25" s="67">
        <v>71653.48</v>
      </c>
      <c r="G25" s="68">
        <v>87517</v>
      </c>
      <c r="H25" s="68">
        <v>0</v>
      </c>
      <c r="I25" s="68">
        <v>0</v>
      </c>
      <c r="J25" s="68">
        <v>0</v>
      </c>
    </row>
    <row r="26" spans="1:10" s="74" customFormat="1" ht="18.75" customHeight="1" x14ac:dyDescent="0.2">
      <c r="A26" s="73"/>
      <c r="B26" s="73">
        <v>64</v>
      </c>
      <c r="C26" s="73"/>
      <c r="D26" s="53"/>
      <c r="E26" s="53" t="s">
        <v>53</v>
      </c>
      <c r="F26" s="54">
        <f>SUM(F27)</f>
        <v>26169.65</v>
      </c>
      <c r="G26" s="55">
        <f t="shared" ref="G26:J27" si="0">SUM(G27)</f>
        <v>21680</v>
      </c>
      <c r="H26" s="55">
        <f t="shared" si="0"/>
        <v>21680</v>
      </c>
      <c r="I26" s="55">
        <f t="shared" si="0"/>
        <v>21680</v>
      </c>
      <c r="J26" s="55">
        <f t="shared" si="0"/>
        <v>21680</v>
      </c>
    </row>
    <row r="27" spans="1:10" s="76" customFormat="1" ht="15" customHeight="1" x14ac:dyDescent="0.2">
      <c r="A27" s="75"/>
      <c r="B27" s="75"/>
      <c r="C27" s="75" t="s">
        <v>54</v>
      </c>
      <c r="D27" s="56" t="s">
        <v>117</v>
      </c>
      <c r="E27" s="56" t="s">
        <v>55</v>
      </c>
      <c r="F27" s="57">
        <f>SUM(F28)</f>
        <v>26169.65</v>
      </c>
      <c r="G27" s="58">
        <f t="shared" si="0"/>
        <v>21680</v>
      </c>
      <c r="H27" s="58">
        <f t="shared" si="0"/>
        <v>21680</v>
      </c>
      <c r="I27" s="58">
        <f t="shared" si="0"/>
        <v>21680</v>
      </c>
      <c r="J27" s="58">
        <f t="shared" si="0"/>
        <v>21680</v>
      </c>
    </row>
    <row r="28" spans="1:10" x14ac:dyDescent="0.25">
      <c r="A28" s="69"/>
      <c r="B28" s="69">
        <v>64</v>
      </c>
      <c r="C28" s="69"/>
      <c r="D28" s="63"/>
      <c r="E28" s="66" t="s">
        <v>56</v>
      </c>
      <c r="F28" s="67">
        <v>26169.65</v>
      </c>
      <c r="G28" s="72">
        <v>21680</v>
      </c>
      <c r="H28" s="77">
        <v>21680</v>
      </c>
      <c r="I28" s="72">
        <v>21680</v>
      </c>
      <c r="J28" s="72">
        <v>21680</v>
      </c>
    </row>
    <row r="29" spans="1:10" ht="25.5" x14ac:dyDescent="0.25">
      <c r="A29" s="78"/>
      <c r="B29" s="73">
        <v>65</v>
      </c>
      <c r="C29" s="73"/>
      <c r="D29" s="53"/>
      <c r="E29" s="53" t="s">
        <v>57</v>
      </c>
      <c r="F29" s="54">
        <f>SUM(F30+F32)</f>
        <v>151708.25</v>
      </c>
      <c r="G29" s="55">
        <f>SUM(G30+G32)</f>
        <v>235811</v>
      </c>
      <c r="H29" s="55">
        <f>SUM(H30+H32)</f>
        <v>265860</v>
      </c>
      <c r="I29" s="55">
        <f>SUM(I30+I32)</f>
        <v>263860</v>
      </c>
      <c r="J29" s="55">
        <f>SUM(J30+J32)</f>
        <v>263860</v>
      </c>
    </row>
    <row r="30" spans="1:10" x14ac:dyDescent="0.25">
      <c r="A30" s="69"/>
      <c r="B30" s="69"/>
      <c r="C30" s="70" t="s">
        <v>58</v>
      </c>
      <c r="D30" s="63" t="s">
        <v>118</v>
      </c>
      <c r="E30" s="63" t="s">
        <v>59</v>
      </c>
      <c r="F30" s="64">
        <f>SUM(F31)</f>
        <v>151708.25</v>
      </c>
      <c r="G30" s="65">
        <f>SUM(G31)</f>
        <v>235811</v>
      </c>
      <c r="H30" s="65">
        <f>SUM(H31)</f>
        <v>265860</v>
      </c>
      <c r="I30" s="65">
        <f>SUM(I31)</f>
        <v>263860</v>
      </c>
      <c r="J30" s="65">
        <f>SUM(J31)</f>
        <v>263860</v>
      </c>
    </row>
    <row r="31" spans="1:10" x14ac:dyDescent="0.25">
      <c r="A31" s="69"/>
      <c r="B31" s="69">
        <v>65</v>
      </c>
      <c r="C31" s="69"/>
      <c r="D31" s="63"/>
      <c r="E31" s="66" t="s">
        <v>60</v>
      </c>
      <c r="F31" s="67">
        <v>151708.25</v>
      </c>
      <c r="G31" s="68">
        <v>235811</v>
      </c>
      <c r="H31" s="79">
        <v>265860</v>
      </c>
      <c r="I31" s="79">
        <v>263860</v>
      </c>
      <c r="J31" s="79">
        <v>263860</v>
      </c>
    </row>
    <row r="32" spans="1:10" x14ac:dyDescent="0.25">
      <c r="A32" s="69"/>
      <c r="B32" s="69"/>
      <c r="C32" s="70" t="s">
        <v>61</v>
      </c>
      <c r="D32" s="63" t="s">
        <v>120</v>
      </c>
      <c r="E32" s="63" t="s">
        <v>62</v>
      </c>
      <c r="F32" s="64">
        <f>SUM(F33)</f>
        <v>0</v>
      </c>
      <c r="G32" s="65">
        <f>SUM(G33)</f>
        <v>0</v>
      </c>
      <c r="H32" s="65">
        <f>SUM(H33)</f>
        <v>0</v>
      </c>
      <c r="I32" s="65">
        <f>SUM(I33)</f>
        <v>0</v>
      </c>
      <c r="J32" s="65">
        <f>SUM(J33)</f>
        <v>0</v>
      </c>
    </row>
    <row r="33" spans="1:29" x14ac:dyDescent="0.25">
      <c r="A33" s="69"/>
      <c r="B33" s="69">
        <v>65</v>
      </c>
      <c r="C33" s="69"/>
      <c r="D33" s="63"/>
      <c r="E33" s="66" t="s">
        <v>62</v>
      </c>
      <c r="F33" s="67">
        <v>0</v>
      </c>
      <c r="G33" s="68">
        <v>0</v>
      </c>
      <c r="H33" s="68">
        <v>0</v>
      </c>
      <c r="I33" s="68">
        <v>0</v>
      </c>
      <c r="J33" s="68">
        <v>0</v>
      </c>
    </row>
    <row r="34" spans="1:29" ht="25.5" x14ac:dyDescent="0.25">
      <c r="A34" s="78"/>
      <c r="B34" s="73">
        <v>66</v>
      </c>
      <c r="C34" s="73"/>
      <c r="D34" s="80"/>
      <c r="E34" s="53" t="s">
        <v>63</v>
      </c>
      <c r="F34" s="54">
        <f>SUM(F35+F37)</f>
        <v>49250.720000000001</v>
      </c>
      <c r="G34" s="55">
        <f>SUM(G35+G37)</f>
        <v>68270</v>
      </c>
      <c r="H34" s="55">
        <f>SUM(H35+H37)</f>
        <v>87070</v>
      </c>
      <c r="I34" s="55">
        <f>SUM(I35+I37)</f>
        <v>83070</v>
      </c>
      <c r="J34" s="55">
        <f>SUM(J35+J37)</f>
        <v>83070</v>
      </c>
    </row>
    <row r="35" spans="1:29" x14ac:dyDescent="0.25">
      <c r="A35" s="69"/>
      <c r="B35" s="69"/>
      <c r="C35" s="70" t="s">
        <v>64</v>
      </c>
      <c r="D35" s="63" t="s">
        <v>64</v>
      </c>
      <c r="E35" s="63" t="s">
        <v>65</v>
      </c>
      <c r="F35" s="64">
        <f>SUM(F36)</f>
        <v>43841.37</v>
      </c>
      <c r="G35" s="65">
        <f>SUM(G36)</f>
        <v>61470</v>
      </c>
      <c r="H35" s="65">
        <f>SUM(H36)</f>
        <v>80270</v>
      </c>
      <c r="I35" s="65">
        <f>SUM(I36)</f>
        <v>76270</v>
      </c>
      <c r="J35" s="65">
        <f>SUM(J36)</f>
        <v>76270</v>
      </c>
    </row>
    <row r="36" spans="1:29" x14ac:dyDescent="0.25">
      <c r="A36" s="69"/>
      <c r="B36" s="69">
        <v>66</v>
      </c>
      <c r="C36" s="69"/>
      <c r="D36" s="71"/>
      <c r="E36" s="66" t="s">
        <v>66</v>
      </c>
      <c r="F36" s="67">
        <v>43841.37</v>
      </c>
      <c r="G36" s="68">
        <v>61470</v>
      </c>
      <c r="H36" s="79">
        <v>80270</v>
      </c>
      <c r="I36" s="79">
        <v>76270</v>
      </c>
      <c r="J36" s="79">
        <v>76270</v>
      </c>
    </row>
    <row r="37" spans="1:29" s="82" customFormat="1" x14ac:dyDescent="0.25">
      <c r="A37" s="70"/>
      <c r="B37" s="70"/>
      <c r="C37" s="70" t="s">
        <v>67</v>
      </c>
      <c r="D37" s="81" t="s">
        <v>67</v>
      </c>
      <c r="E37" s="63" t="s">
        <v>68</v>
      </c>
      <c r="F37" s="64">
        <f>SUM(F38:F38)</f>
        <v>5409.35</v>
      </c>
      <c r="G37" s="65">
        <f>SUM(G38:G38)</f>
        <v>6800</v>
      </c>
      <c r="H37" s="65">
        <f>SUM(H38:H38)</f>
        <v>6800</v>
      </c>
      <c r="I37" s="65">
        <f>SUM(I38:I38)</f>
        <v>6800</v>
      </c>
      <c r="J37" s="65">
        <f>SUM(J38:J38)</f>
        <v>6800</v>
      </c>
    </row>
    <row r="38" spans="1:29" x14ac:dyDescent="0.25">
      <c r="A38" s="69"/>
      <c r="B38" s="69">
        <v>66</v>
      </c>
      <c r="C38" s="69"/>
      <c r="D38" s="71"/>
      <c r="E38" s="66" t="s">
        <v>69</v>
      </c>
      <c r="F38" s="67">
        <v>5409.35</v>
      </c>
      <c r="G38" s="72">
        <v>6800</v>
      </c>
      <c r="H38" s="77">
        <v>6800</v>
      </c>
      <c r="I38" s="72">
        <v>6800</v>
      </c>
      <c r="J38" s="72">
        <v>6800</v>
      </c>
    </row>
    <row r="39" spans="1:29" ht="25.5" x14ac:dyDescent="0.25">
      <c r="A39" s="83"/>
      <c r="B39" s="73">
        <v>67</v>
      </c>
      <c r="C39" s="73"/>
      <c r="D39" s="84"/>
      <c r="E39" s="53" t="s">
        <v>70</v>
      </c>
      <c r="F39" s="54">
        <f>SUM(F40)</f>
        <v>485799.48</v>
      </c>
      <c r="G39" s="55">
        <f t="shared" ref="G39:J40" si="1">SUM(G40)</f>
        <v>683610</v>
      </c>
      <c r="H39" s="55">
        <f t="shared" si="1"/>
        <v>776600</v>
      </c>
      <c r="I39" s="55">
        <f t="shared" si="1"/>
        <v>776600</v>
      </c>
      <c r="J39" s="55">
        <f t="shared" si="1"/>
        <v>776600</v>
      </c>
    </row>
    <row r="40" spans="1:29" x14ac:dyDescent="0.25">
      <c r="A40" s="70"/>
      <c r="B40" s="85"/>
      <c r="C40" s="70" t="s">
        <v>71</v>
      </c>
      <c r="D40" s="63" t="s">
        <v>119</v>
      </c>
      <c r="E40" s="63" t="s">
        <v>55</v>
      </c>
      <c r="F40" s="64">
        <f>SUM(F41)</f>
        <v>485799.48</v>
      </c>
      <c r="G40" s="65">
        <f t="shared" si="1"/>
        <v>683610</v>
      </c>
      <c r="H40" s="65">
        <f t="shared" si="1"/>
        <v>776600</v>
      </c>
      <c r="I40" s="65">
        <f t="shared" si="1"/>
        <v>776600</v>
      </c>
      <c r="J40" s="65">
        <f t="shared" si="1"/>
        <v>776600</v>
      </c>
    </row>
    <row r="41" spans="1:29" ht="22.5" x14ac:dyDescent="0.25">
      <c r="A41" s="86"/>
      <c r="B41" s="86">
        <v>67</v>
      </c>
      <c r="C41" s="86"/>
      <c r="D41" s="87"/>
      <c r="E41" s="88" t="s">
        <v>70</v>
      </c>
      <c r="F41" s="89">
        <v>485799.48</v>
      </c>
      <c r="G41" s="90">
        <v>683610</v>
      </c>
      <c r="H41" s="90">
        <v>776600</v>
      </c>
      <c r="I41" s="90">
        <v>776600</v>
      </c>
      <c r="J41" s="90">
        <v>776600</v>
      </c>
    </row>
    <row r="42" spans="1:29" s="96" customFormat="1" ht="17.25" customHeight="1" x14ac:dyDescent="0.2">
      <c r="A42" s="91">
        <v>7</v>
      </c>
      <c r="B42" s="91"/>
      <c r="C42" s="91"/>
      <c r="D42" s="92"/>
      <c r="E42" s="50" t="s">
        <v>72</v>
      </c>
      <c r="F42" s="93">
        <f t="shared" ref="F42:J44" si="2">SUM(F43)</f>
        <v>71.400000000000006</v>
      </c>
      <c r="G42" s="94">
        <f t="shared" si="2"/>
        <v>0</v>
      </c>
      <c r="H42" s="94">
        <f t="shared" si="2"/>
        <v>0</v>
      </c>
      <c r="I42" s="94">
        <f t="shared" si="2"/>
        <v>0</v>
      </c>
      <c r="J42" s="94">
        <f t="shared" si="2"/>
        <v>0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</row>
    <row r="43" spans="1:29" s="74" customFormat="1" ht="20.25" customHeight="1" x14ac:dyDescent="0.2">
      <c r="A43" s="73"/>
      <c r="B43" s="73">
        <v>72</v>
      </c>
      <c r="C43" s="73"/>
      <c r="D43" s="97"/>
      <c r="E43" s="53" t="s">
        <v>73</v>
      </c>
      <c r="F43" s="98">
        <f t="shared" si="2"/>
        <v>71.400000000000006</v>
      </c>
      <c r="G43" s="99">
        <f t="shared" si="2"/>
        <v>0</v>
      </c>
      <c r="H43" s="99">
        <f t="shared" si="2"/>
        <v>0</v>
      </c>
      <c r="I43" s="99">
        <f t="shared" si="2"/>
        <v>0</v>
      </c>
      <c r="J43" s="99">
        <f t="shared" si="2"/>
        <v>0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29" s="82" customFormat="1" x14ac:dyDescent="0.25">
      <c r="A44" s="70"/>
      <c r="B44" s="70"/>
      <c r="C44" s="70" t="s">
        <v>74</v>
      </c>
      <c r="D44" s="81" t="s">
        <v>74</v>
      </c>
      <c r="E44" s="63" t="s">
        <v>75</v>
      </c>
      <c r="F44" s="100">
        <f t="shared" si="2"/>
        <v>71.400000000000006</v>
      </c>
      <c r="G44" s="101">
        <f t="shared" si="2"/>
        <v>0</v>
      </c>
      <c r="H44" s="101">
        <f t="shared" si="2"/>
        <v>0</v>
      </c>
      <c r="I44" s="101">
        <f t="shared" si="2"/>
        <v>0</v>
      </c>
      <c r="J44" s="101">
        <f t="shared" si="2"/>
        <v>0</v>
      </c>
    </row>
    <row r="45" spans="1:29" x14ac:dyDescent="0.25">
      <c r="A45" s="69"/>
      <c r="B45" s="69">
        <v>72</v>
      </c>
      <c r="C45" s="69"/>
      <c r="D45" s="71"/>
      <c r="E45" s="66" t="s">
        <v>76</v>
      </c>
      <c r="F45" s="102">
        <v>71.400000000000006</v>
      </c>
      <c r="G45" s="68">
        <v>0</v>
      </c>
      <c r="H45" s="79">
        <v>0</v>
      </c>
      <c r="I45" s="68">
        <v>0</v>
      </c>
      <c r="J45" s="68">
        <v>0</v>
      </c>
    </row>
    <row r="46" spans="1:29" s="109" customFormat="1" ht="17.25" customHeight="1" x14ac:dyDescent="0.2">
      <c r="A46" s="103" t="s">
        <v>77</v>
      </c>
      <c r="B46" s="104"/>
      <c r="C46" s="104"/>
      <c r="D46" s="105"/>
      <c r="E46" s="106" t="s">
        <v>78</v>
      </c>
      <c r="F46" s="107">
        <f>SUM(F42+F14)</f>
        <v>855101.71000000008</v>
      </c>
      <c r="G46" s="108">
        <f>SUM(G42+G14)</f>
        <v>1209693</v>
      </c>
      <c r="H46" s="108">
        <f>SUM(H42+H14)</f>
        <v>1297010</v>
      </c>
      <c r="I46" s="108">
        <f>SUM(I42+I14)</f>
        <v>1288710</v>
      </c>
      <c r="J46" s="108">
        <f>SUM(J42+J14)</f>
        <v>1288710</v>
      </c>
    </row>
    <row r="48" spans="1:29" ht="15.75" x14ac:dyDescent="0.25">
      <c r="A48" s="192"/>
      <c r="B48" s="217"/>
      <c r="C48" s="217"/>
      <c r="D48" s="217"/>
      <c r="E48" s="217"/>
      <c r="F48" s="217"/>
      <c r="G48" s="217"/>
      <c r="H48" s="217"/>
      <c r="I48" s="217"/>
      <c r="J48" s="217"/>
    </row>
    <row r="49" spans="1:10" ht="15.75" x14ac:dyDescent="0.25">
      <c r="A49" s="41"/>
      <c r="B49" s="43"/>
      <c r="C49" s="43"/>
      <c r="D49" s="43"/>
      <c r="E49" s="43"/>
      <c r="F49" s="44"/>
      <c r="G49" s="43"/>
      <c r="H49" s="43"/>
      <c r="I49" s="43"/>
      <c r="J49" s="43"/>
    </row>
    <row r="50" spans="1:10" ht="25.5" x14ac:dyDescent="0.25">
      <c r="A50" s="1"/>
      <c r="B50" s="1"/>
      <c r="C50" s="1"/>
      <c r="D50" s="1"/>
      <c r="E50" s="1"/>
      <c r="F50" s="45" t="s">
        <v>4</v>
      </c>
      <c r="G50" s="46" t="s">
        <v>5</v>
      </c>
      <c r="H50" s="47" t="s">
        <v>6</v>
      </c>
      <c r="I50" s="47" t="s">
        <v>7</v>
      </c>
      <c r="J50" s="47" t="s">
        <v>8</v>
      </c>
    </row>
    <row r="51" spans="1:10" ht="25.5" x14ac:dyDescent="0.25">
      <c r="A51" s="47" t="s">
        <v>32</v>
      </c>
      <c r="B51" s="48" t="s">
        <v>33</v>
      </c>
      <c r="C51" s="48" t="s">
        <v>111</v>
      </c>
      <c r="D51" s="48" t="s">
        <v>34</v>
      </c>
      <c r="E51" s="48" t="s">
        <v>79</v>
      </c>
      <c r="F51" s="49" t="s">
        <v>9</v>
      </c>
      <c r="G51" s="47" t="s">
        <v>9</v>
      </c>
      <c r="H51" s="47" t="s">
        <v>9</v>
      </c>
      <c r="I51" s="47" t="s">
        <v>9</v>
      </c>
      <c r="J51" s="47" t="s">
        <v>9</v>
      </c>
    </row>
    <row r="52" spans="1:10" ht="15.75" customHeight="1" x14ac:dyDescent="0.25">
      <c r="A52" s="53">
        <v>3</v>
      </c>
      <c r="B52" s="53"/>
      <c r="C52" s="53"/>
      <c r="D52" s="53"/>
      <c r="E52" s="53" t="s">
        <v>80</v>
      </c>
      <c r="F52" s="54">
        <f>SUM(F53+F57+F70+F74+F76)</f>
        <v>832288.89</v>
      </c>
      <c r="G52" s="55">
        <f>SUM(G53+G57+G70+G74+G76)</f>
        <v>1225718</v>
      </c>
      <c r="H52" s="55">
        <f>SUM(H53+H57+H70+H74+H76)</f>
        <v>1303010</v>
      </c>
      <c r="I52" s="55">
        <f>SUM(I53+I57+I70+I74+I76)</f>
        <v>1288010</v>
      </c>
      <c r="J52" s="55">
        <f>SUM(J53+J57+J70+J74+J76)</f>
        <v>1288010</v>
      </c>
    </row>
    <row r="53" spans="1:10" ht="15.75" customHeight="1" x14ac:dyDescent="0.25">
      <c r="A53" s="110"/>
      <c r="B53" s="110">
        <v>31</v>
      </c>
      <c r="C53" s="110"/>
      <c r="D53" s="110"/>
      <c r="E53" s="110" t="s">
        <v>81</v>
      </c>
      <c r="F53" s="111">
        <f>SUM(F54:F56)</f>
        <v>380407.78</v>
      </c>
      <c r="G53" s="21">
        <f>SUM(G54:G56)</f>
        <v>532405</v>
      </c>
      <c r="H53" s="21">
        <f>SUM(H54:H56)</f>
        <v>578200</v>
      </c>
      <c r="I53" s="21">
        <f>SUM(I54:I56)</f>
        <v>578200</v>
      </c>
      <c r="J53" s="21">
        <f>SUM(J54:J56)</f>
        <v>578200</v>
      </c>
    </row>
    <row r="54" spans="1:10" x14ac:dyDescent="0.25">
      <c r="A54" s="70"/>
      <c r="B54" s="85"/>
      <c r="C54" s="63" t="s">
        <v>71</v>
      </c>
      <c r="D54" s="63" t="s">
        <v>119</v>
      </c>
      <c r="E54" s="63" t="s">
        <v>55</v>
      </c>
      <c r="F54" s="67">
        <v>357312.21</v>
      </c>
      <c r="G54" s="68">
        <v>532405</v>
      </c>
      <c r="H54" s="68">
        <v>561400</v>
      </c>
      <c r="I54" s="68">
        <v>561400</v>
      </c>
      <c r="J54" s="68">
        <v>561400</v>
      </c>
    </row>
    <row r="55" spans="1:10" x14ac:dyDescent="0.25">
      <c r="A55" s="69"/>
      <c r="B55" s="69"/>
      <c r="C55" s="63" t="s">
        <v>64</v>
      </c>
      <c r="D55" s="63" t="s">
        <v>64</v>
      </c>
      <c r="E55" s="63" t="s">
        <v>65</v>
      </c>
      <c r="F55" s="67">
        <v>0</v>
      </c>
      <c r="G55" s="72">
        <v>0</v>
      </c>
      <c r="H55" s="72">
        <v>16800</v>
      </c>
      <c r="I55" s="72">
        <v>16800</v>
      </c>
      <c r="J55" s="72">
        <v>16800</v>
      </c>
    </row>
    <row r="56" spans="1:10" x14ac:dyDescent="0.25">
      <c r="A56" s="69"/>
      <c r="B56" s="69"/>
      <c r="C56" s="63" t="s">
        <v>50</v>
      </c>
      <c r="D56" s="63" t="s">
        <v>115</v>
      </c>
      <c r="E56" s="63" t="s">
        <v>51</v>
      </c>
      <c r="F56" s="67">
        <v>23095.57</v>
      </c>
      <c r="G56" s="68">
        <v>0</v>
      </c>
      <c r="H56" s="68">
        <v>0</v>
      </c>
      <c r="I56" s="68">
        <v>0</v>
      </c>
      <c r="J56" s="68">
        <v>0</v>
      </c>
    </row>
    <row r="57" spans="1:10" x14ac:dyDescent="0.25">
      <c r="A57" s="85"/>
      <c r="B57" s="85">
        <v>32</v>
      </c>
      <c r="C57" s="112"/>
      <c r="D57" s="112"/>
      <c r="E57" s="85" t="s">
        <v>82</v>
      </c>
      <c r="F57" s="111">
        <f>SUM(F58:F69)</f>
        <v>417981.07999999996</v>
      </c>
      <c r="G57" s="21">
        <f>SUM(G58:G69)</f>
        <v>639853</v>
      </c>
      <c r="H57" s="21">
        <f>SUM(H58:H69)</f>
        <v>723300</v>
      </c>
      <c r="I57" s="21">
        <f>SUM(I58:I69)</f>
        <v>708300</v>
      </c>
      <c r="J57" s="21">
        <f>SUM(J58:J69)</f>
        <v>708300</v>
      </c>
    </row>
    <row r="58" spans="1:10" x14ac:dyDescent="0.25">
      <c r="A58" s="70"/>
      <c r="B58" s="85"/>
      <c r="C58" s="63" t="s">
        <v>71</v>
      </c>
      <c r="D58" s="63" t="s">
        <v>119</v>
      </c>
      <c r="E58" s="63" t="s">
        <v>55</v>
      </c>
      <c r="F58" s="67">
        <v>119159.6</v>
      </c>
      <c r="G58" s="68">
        <v>193985</v>
      </c>
      <c r="H58" s="68">
        <v>214980</v>
      </c>
      <c r="I58" s="68">
        <v>214980</v>
      </c>
      <c r="J58" s="68">
        <v>214980</v>
      </c>
    </row>
    <row r="59" spans="1:10" x14ac:dyDescent="0.25">
      <c r="A59" s="70"/>
      <c r="B59" s="85"/>
      <c r="C59" s="63" t="s">
        <v>54</v>
      </c>
      <c r="D59" s="63" t="s">
        <v>117</v>
      </c>
      <c r="E59" s="63" t="s">
        <v>84</v>
      </c>
      <c r="F59" s="67">
        <v>12653.05</v>
      </c>
      <c r="G59" s="68">
        <v>35419</v>
      </c>
      <c r="H59" s="68">
        <v>36680</v>
      </c>
      <c r="I59" s="68">
        <v>21680</v>
      </c>
      <c r="J59" s="68">
        <v>21680</v>
      </c>
    </row>
    <row r="60" spans="1:10" x14ac:dyDescent="0.25">
      <c r="A60" s="69"/>
      <c r="B60" s="69"/>
      <c r="C60" s="63" t="s">
        <v>64</v>
      </c>
      <c r="D60" s="63" t="s">
        <v>64</v>
      </c>
      <c r="E60" s="63" t="s">
        <v>65</v>
      </c>
      <c r="F60" s="67">
        <v>40225.18</v>
      </c>
      <c r="G60" s="68">
        <v>57200</v>
      </c>
      <c r="H60" s="68">
        <v>59200</v>
      </c>
      <c r="I60" s="68">
        <v>59200</v>
      </c>
      <c r="J60" s="68">
        <v>59200</v>
      </c>
    </row>
    <row r="61" spans="1:10" x14ac:dyDescent="0.25">
      <c r="A61" s="69"/>
      <c r="B61" s="69"/>
      <c r="C61" s="63" t="s">
        <v>58</v>
      </c>
      <c r="D61" s="63" t="s">
        <v>118</v>
      </c>
      <c r="E61" s="63" t="s">
        <v>59</v>
      </c>
      <c r="F61" s="67">
        <v>149622.34</v>
      </c>
      <c r="G61" s="68">
        <v>227841</v>
      </c>
      <c r="H61" s="68">
        <v>262840</v>
      </c>
      <c r="I61" s="68">
        <v>262840</v>
      </c>
      <c r="J61" s="68">
        <v>262840</v>
      </c>
    </row>
    <row r="62" spans="1:10" x14ac:dyDescent="0.25">
      <c r="A62" s="69"/>
      <c r="B62" s="69"/>
      <c r="C62" s="63" t="s">
        <v>61</v>
      </c>
      <c r="D62" s="63" t="s">
        <v>120</v>
      </c>
      <c r="E62" s="63" t="s">
        <v>62</v>
      </c>
      <c r="F62" s="67">
        <v>0</v>
      </c>
      <c r="G62" s="68">
        <v>0</v>
      </c>
      <c r="H62" s="68">
        <v>0</v>
      </c>
      <c r="I62" s="68">
        <v>0</v>
      </c>
      <c r="J62" s="68">
        <v>0</v>
      </c>
    </row>
    <row r="63" spans="1:10" x14ac:dyDescent="0.25">
      <c r="A63" s="63"/>
      <c r="B63" s="63"/>
      <c r="C63" s="63" t="s">
        <v>41</v>
      </c>
      <c r="D63" s="63" t="s">
        <v>112</v>
      </c>
      <c r="E63" s="63" t="s">
        <v>42</v>
      </c>
      <c r="F63" s="67">
        <v>27613.67</v>
      </c>
      <c r="G63" s="68">
        <v>38873</v>
      </c>
      <c r="H63" s="68">
        <v>66500</v>
      </c>
      <c r="I63" s="68">
        <v>66500</v>
      </c>
      <c r="J63" s="68">
        <v>66500</v>
      </c>
    </row>
    <row r="64" spans="1:10" x14ac:dyDescent="0.25">
      <c r="A64" s="69"/>
      <c r="B64" s="69"/>
      <c r="C64" s="63" t="s">
        <v>44</v>
      </c>
      <c r="D64" s="63" t="s">
        <v>113</v>
      </c>
      <c r="E64" s="70" t="s">
        <v>45</v>
      </c>
      <c r="F64" s="67">
        <v>11225.75</v>
      </c>
      <c r="G64" s="68">
        <v>21980</v>
      </c>
      <c r="H64" s="68">
        <v>27460</v>
      </c>
      <c r="I64" s="68">
        <v>27460</v>
      </c>
      <c r="J64" s="68">
        <v>27460</v>
      </c>
    </row>
    <row r="65" spans="1:10" x14ac:dyDescent="0.25">
      <c r="A65" s="69"/>
      <c r="B65" s="69"/>
      <c r="C65" s="63" t="s">
        <v>47</v>
      </c>
      <c r="D65" s="63" t="s">
        <v>114</v>
      </c>
      <c r="E65" s="63" t="s">
        <v>48</v>
      </c>
      <c r="F65" s="67">
        <v>23397.75</v>
      </c>
      <c r="G65" s="68">
        <v>28280</v>
      </c>
      <c r="H65" s="68">
        <v>31840</v>
      </c>
      <c r="I65" s="68">
        <v>31840</v>
      </c>
      <c r="J65" s="68">
        <v>31840</v>
      </c>
    </row>
    <row r="66" spans="1:10" x14ac:dyDescent="0.25">
      <c r="A66" s="63"/>
      <c r="B66" s="63"/>
      <c r="C66" s="63" t="s">
        <v>38</v>
      </c>
      <c r="D66" s="63" t="s">
        <v>116</v>
      </c>
      <c r="E66" s="63" t="s">
        <v>85</v>
      </c>
      <c r="F66" s="67">
        <v>0</v>
      </c>
      <c r="G66" s="68">
        <v>17000</v>
      </c>
      <c r="H66" s="68">
        <v>17000</v>
      </c>
      <c r="I66" s="68">
        <v>17000</v>
      </c>
      <c r="J66" s="68">
        <v>17000</v>
      </c>
    </row>
    <row r="67" spans="1:10" x14ac:dyDescent="0.25">
      <c r="A67" s="63"/>
      <c r="B67" s="63"/>
      <c r="C67" s="63" t="s">
        <v>50</v>
      </c>
      <c r="D67" s="63" t="s">
        <v>115</v>
      </c>
      <c r="E67" s="63" t="s">
        <v>51</v>
      </c>
      <c r="F67" s="67">
        <v>28602.99</v>
      </c>
      <c r="G67" s="72">
        <v>12475</v>
      </c>
      <c r="H67" s="72">
        <v>0</v>
      </c>
      <c r="I67" s="72">
        <v>0</v>
      </c>
      <c r="J67" s="72">
        <v>0</v>
      </c>
    </row>
    <row r="68" spans="1:10" x14ac:dyDescent="0.25">
      <c r="A68" s="63"/>
      <c r="B68" s="63"/>
      <c r="C68" s="63" t="s">
        <v>67</v>
      </c>
      <c r="D68" s="63" t="s">
        <v>67</v>
      </c>
      <c r="E68" s="63" t="s">
        <v>86</v>
      </c>
      <c r="F68" s="67">
        <v>5409.35</v>
      </c>
      <c r="G68" s="72">
        <v>6800</v>
      </c>
      <c r="H68" s="72">
        <v>6800</v>
      </c>
      <c r="I68" s="72">
        <v>6800</v>
      </c>
      <c r="J68" s="72">
        <v>6800</v>
      </c>
    </row>
    <row r="69" spans="1:10" x14ac:dyDescent="0.25">
      <c r="A69" s="63"/>
      <c r="B69" s="63"/>
      <c r="C69" s="63" t="s">
        <v>87</v>
      </c>
      <c r="D69" s="63" t="s">
        <v>74</v>
      </c>
      <c r="E69" s="63" t="s">
        <v>72</v>
      </c>
      <c r="F69" s="67">
        <v>71.400000000000006</v>
      </c>
      <c r="G69" s="72">
        <v>0</v>
      </c>
      <c r="H69" s="72">
        <v>0</v>
      </c>
      <c r="I69" s="72">
        <v>0</v>
      </c>
      <c r="J69" s="72">
        <v>0</v>
      </c>
    </row>
    <row r="70" spans="1:10" x14ac:dyDescent="0.25">
      <c r="A70" s="85"/>
      <c r="B70" s="85">
        <v>34</v>
      </c>
      <c r="C70" s="112"/>
      <c r="D70" s="112"/>
      <c r="E70" s="85" t="s">
        <v>88</v>
      </c>
      <c r="F70" s="111">
        <f>SUM(F71:F73)</f>
        <v>129.76999999999998</v>
      </c>
      <c r="G70" s="21">
        <f>SUM(G71:G73)</f>
        <v>1460</v>
      </c>
      <c r="H70" s="21">
        <f>SUM(H71:H73)</f>
        <v>1510</v>
      </c>
      <c r="I70" s="21">
        <f>SUM(I71:I73)</f>
        <v>1510</v>
      </c>
      <c r="J70" s="21">
        <f>SUM(J71:J73)</f>
        <v>1510</v>
      </c>
    </row>
    <row r="71" spans="1:10" x14ac:dyDescent="0.25">
      <c r="A71" s="85"/>
      <c r="B71" s="85"/>
      <c r="C71" s="63" t="s">
        <v>71</v>
      </c>
      <c r="D71" s="63" t="s">
        <v>119</v>
      </c>
      <c r="E71" s="63" t="s">
        <v>55</v>
      </c>
      <c r="F71" s="67">
        <v>27.67</v>
      </c>
      <c r="G71" s="72">
        <v>220</v>
      </c>
      <c r="H71" s="72">
        <v>220</v>
      </c>
      <c r="I71" s="72">
        <v>220</v>
      </c>
      <c r="J71" s="72">
        <v>220</v>
      </c>
    </row>
    <row r="72" spans="1:10" x14ac:dyDescent="0.25">
      <c r="A72" s="85"/>
      <c r="B72" s="85"/>
      <c r="C72" s="63" t="s">
        <v>64</v>
      </c>
      <c r="D72" s="63" t="s">
        <v>64</v>
      </c>
      <c r="E72" s="63" t="s">
        <v>65</v>
      </c>
      <c r="F72" s="67">
        <v>16.190000000000001</v>
      </c>
      <c r="G72" s="72">
        <v>270</v>
      </c>
      <c r="H72" s="72">
        <v>270</v>
      </c>
      <c r="I72" s="72">
        <v>270</v>
      </c>
      <c r="J72" s="72">
        <v>270</v>
      </c>
    </row>
    <row r="73" spans="1:10" x14ac:dyDescent="0.25">
      <c r="A73" s="69"/>
      <c r="B73" s="69"/>
      <c r="C73" s="63" t="s">
        <v>58</v>
      </c>
      <c r="D73" s="63" t="s">
        <v>118</v>
      </c>
      <c r="E73" s="63" t="s">
        <v>59</v>
      </c>
      <c r="F73" s="67">
        <v>85.91</v>
      </c>
      <c r="G73" s="68">
        <v>970</v>
      </c>
      <c r="H73" s="68">
        <v>1020</v>
      </c>
      <c r="I73" s="68">
        <v>1020</v>
      </c>
      <c r="J73" s="68">
        <v>1020</v>
      </c>
    </row>
    <row r="74" spans="1:10" s="95" customFormat="1" ht="15.75" customHeight="1" x14ac:dyDescent="0.2">
      <c r="A74" s="85"/>
      <c r="B74" s="85">
        <v>35</v>
      </c>
      <c r="C74" s="110"/>
      <c r="D74" s="110"/>
      <c r="E74" s="110" t="s">
        <v>89</v>
      </c>
      <c r="F74" s="111">
        <f>SUM(F75)</f>
        <v>19703.560000000001</v>
      </c>
      <c r="G74" s="21">
        <f>SUM(G75)</f>
        <v>30000</v>
      </c>
      <c r="H74" s="21">
        <f>SUM(H75)</f>
        <v>0</v>
      </c>
      <c r="I74" s="21">
        <f>SUM(I75)</f>
        <v>0</v>
      </c>
      <c r="J74" s="21">
        <f>SUM(J75)</f>
        <v>0</v>
      </c>
    </row>
    <row r="75" spans="1:10" x14ac:dyDescent="0.25">
      <c r="A75" s="69"/>
      <c r="B75" s="69"/>
      <c r="C75" s="63" t="s">
        <v>50</v>
      </c>
      <c r="D75" s="63" t="s">
        <v>115</v>
      </c>
      <c r="E75" s="63" t="s">
        <v>51</v>
      </c>
      <c r="F75" s="67">
        <v>19703.560000000001</v>
      </c>
      <c r="G75" s="72">
        <v>30000</v>
      </c>
      <c r="H75" s="72">
        <v>0</v>
      </c>
      <c r="I75" s="72">
        <v>0</v>
      </c>
      <c r="J75" s="72">
        <v>0</v>
      </c>
    </row>
    <row r="76" spans="1:10" x14ac:dyDescent="0.25">
      <c r="A76" s="85"/>
      <c r="B76" s="85">
        <v>38</v>
      </c>
      <c r="C76" s="112"/>
      <c r="D76" s="112"/>
      <c r="E76" s="113" t="s">
        <v>90</v>
      </c>
      <c r="F76" s="111">
        <f>SUM(F77:F78)</f>
        <v>14066.7</v>
      </c>
      <c r="G76" s="21">
        <f>SUM(G77:G78)</f>
        <v>22000</v>
      </c>
      <c r="H76" s="21">
        <f>SUM(H77:H78)</f>
        <v>0</v>
      </c>
      <c r="I76" s="21">
        <f>SUM(I77:I78)</f>
        <v>0</v>
      </c>
      <c r="J76" s="21">
        <f>SUM(J77:J78)</f>
        <v>0</v>
      </c>
    </row>
    <row r="77" spans="1:10" x14ac:dyDescent="0.25">
      <c r="A77" s="69"/>
      <c r="B77" s="69"/>
      <c r="C77" s="63" t="s">
        <v>50</v>
      </c>
      <c r="D77" s="63" t="s">
        <v>115</v>
      </c>
      <c r="E77" s="63" t="s">
        <v>51</v>
      </c>
      <c r="F77" s="67">
        <v>14066.7</v>
      </c>
      <c r="G77" s="68">
        <v>22000</v>
      </c>
      <c r="H77" s="68">
        <v>0</v>
      </c>
      <c r="I77" s="68">
        <v>0</v>
      </c>
      <c r="J77" s="68">
        <v>0</v>
      </c>
    </row>
    <row r="78" spans="1:10" x14ac:dyDescent="0.25">
      <c r="A78" s="69"/>
      <c r="B78" s="69"/>
      <c r="C78" s="63" t="s">
        <v>61</v>
      </c>
      <c r="D78" s="63" t="s">
        <v>120</v>
      </c>
      <c r="E78" s="63" t="s">
        <v>62</v>
      </c>
      <c r="F78" s="67">
        <v>0</v>
      </c>
      <c r="G78" s="72">
        <v>0</v>
      </c>
      <c r="H78" s="72">
        <v>0</v>
      </c>
      <c r="I78" s="72">
        <v>0</v>
      </c>
      <c r="J78" s="72">
        <v>0</v>
      </c>
    </row>
    <row r="79" spans="1:10" x14ac:dyDescent="0.25">
      <c r="A79" s="114">
        <v>4</v>
      </c>
      <c r="B79" s="114"/>
      <c r="C79" s="114"/>
      <c r="D79" s="114"/>
      <c r="E79" s="115" t="s">
        <v>91</v>
      </c>
      <c r="F79" s="54">
        <f>SUM(F80+F89)</f>
        <v>26500.559999999998</v>
      </c>
      <c r="G79" s="55">
        <f>SUM(G80+G89)</f>
        <v>32700</v>
      </c>
      <c r="H79" s="55">
        <f>SUM(H80+H89)</f>
        <v>14000</v>
      </c>
      <c r="I79" s="55">
        <f>SUM(I80+I89)</f>
        <v>700</v>
      </c>
      <c r="J79" s="55">
        <f>SUM(J80+J89)</f>
        <v>700</v>
      </c>
    </row>
    <row r="80" spans="1:10" ht="25.5" x14ac:dyDescent="0.25">
      <c r="A80" s="110"/>
      <c r="B80" s="110">
        <v>42</v>
      </c>
      <c r="C80" s="110"/>
      <c r="D80" s="110"/>
      <c r="E80" s="116" t="s">
        <v>92</v>
      </c>
      <c r="F80" s="111">
        <f>SUM(F81:F88)</f>
        <v>26500.559999999998</v>
      </c>
      <c r="G80" s="21">
        <f>SUM(G81:G88)</f>
        <v>32700</v>
      </c>
      <c r="H80" s="21">
        <f>SUM(H81:H88)</f>
        <v>14000</v>
      </c>
      <c r="I80" s="21">
        <f>SUM(I81:I88)</f>
        <v>700</v>
      </c>
      <c r="J80" s="21">
        <f>SUM(J81:J88)</f>
        <v>700</v>
      </c>
    </row>
    <row r="81" spans="1:10" x14ac:dyDescent="0.25">
      <c r="A81" s="70"/>
      <c r="B81" s="85"/>
      <c r="C81" s="63" t="s">
        <v>71</v>
      </c>
      <c r="D81" s="63" t="s">
        <v>119</v>
      </c>
      <c r="E81" s="63" t="s">
        <v>55</v>
      </c>
      <c r="F81" s="67">
        <v>9300</v>
      </c>
      <c r="G81" s="68">
        <v>0</v>
      </c>
      <c r="H81" s="68">
        <v>0</v>
      </c>
      <c r="I81" s="68">
        <v>0</v>
      </c>
      <c r="J81" s="117">
        <v>0</v>
      </c>
    </row>
    <row r="82" spans="1:10" x14ac:dyDescent="0.25">
      <c r="A82" s="70"/>
      <c r="B82" s="85"/>
      <c r="C82" s="63" t="s">
        <v>83</v>
      </c>
      <c r="D82" s="63" t="s">
        <v>117</v>
      </c>
      <c r="E82" s="63" t="s">
        <v>84</v>
      </c>
      <c r="F82" s="67">
        <v>1935.03</v>
      </c>
      <c r="G82" s="68">
        <v>11000</v>
      </c>
      <c r="H82" s="68">
        <v>5000</v>
      </c>
      <c r="I82" s="68">
        <v>0</v>
      </c>
      <c r="J82" s="117">
        <v>0</v>
      </c>
    </row>
    <row r="83" spans="1:10" x14ac:dyDescent="0.25">
      <c r="A83" s="70"/>
      <c r="B83" s="85"/>
      <c r="C83" s="63" t="s">
        <v>64</v>
      </c>
      <c r="D83" s="63" t="s">
        <v>64</v>
      </c>
      <c r="E83" s="63" t="s">
        <v>65</v>
      </c>
      <c r="F83" s="67">
        <v>3600</v>
      </c>
      <c r="G83" s="68">
        <v>4000</v>
      </c>
      <c r="H83" s="68">
        <v>4000</v>
      </c>
      <c r="I83" s="68"/>
      <c r="J83" s="117"/>
    </row>
    <row r="84" spans="1:10" x14ac:dyDescent="0.25">
      <c r="A84" s="69"/>
      <c r="B84" s="69"/>
      <c r="C84" s="63" t="s">
        <v>58</v>
      </c>
      <c r="D84" s="63" t="s">
        <v>118</v>
      </c>
      <c r="E84" s="63" t="s">
        <v>59</v>
      </c>
      <c r="F84" s="118">
        <v>2000</v>
      </c>
      <c r="G84" s="119">
        <v>7000</v>
      </c>
      <c r="H84" s="119">
        <v>2000</v>
      </c>
      <c r="I84" s="119">
        <v>0</v>
      </c>
      <c r="J84" s="119">
        <v>0</v>
      </c>
    </row>
    <row r="85" spans="1:10" x14ac:dyDescent="0.25">
      <c r="A85" s="63"/>
      <c r="B85" s="63"/>
      <c r="C85" s="63" t="s">
        <v>41</v>
      </c>
      <c r="D85" s="63" t="s">
        <v>112</v>
      </c>
      <c r="E85" s="63" t="s">
        <v>42</v>
      </c>
      <c r="F85" s="118">
        <v>9290.6</v>
      </c>
      <c r="G85" s="119">
        <v>10000</v>
      </c>
      <c r="H85" s="119">
        <v>2300</v>
      </c>
      <c r="I85" s="119">
        <v>0</v>
      </c>
      <c r="J85" s="119">
        <v>0</v>
      </c>
    </row>
    <row r="86" spans="1:10" x14ac:dyDescent="0.25">
      <c r="A86" s="63"/>
      <c r="B86" s="63"/>
      <c r="C86" s="63" t="s">
        <v>44</v>
      </c>
      <c r="D86" s="63" t="s">
        <v>113</v>
      </c>
      <c r="E86" s="70" t="s">
        <v>45</v>
      </c>
      <c r="F86" s="118">
        <v>0</v>
      </c>
      <c r="G86" s="119">
        <v>0</v>
      </c>
      <c r="H86" s="119">
        <v>0</v>
      </c>
      <c r="I86" s="119">
        <v>0</v>
      </c>
      <c r="J86" s="119">
        <v>0</v>
      </c>
    </row>
    <row r="87" spans="1:10" x14ac:dyDescent="0.25">
      <c r="A87" s="63"/>
      <c r="B87" s="63"/>
      <c r="C87" s="63" t="s">
        <v>47</v>
      </c>
      <c r="D87" s="63" t="s">
        <v>114</v>
      </c>
      <c r="E87" s="63" t="s">
        <v>48</v>
      </c>
      <c r="F87" s="118">
        <v>374.93</v>
      </c>
      <c r="G87" s="119">
        <v>700</v>
      </c>
      <c r="H87" s="119">
        <v>700</v>
      </c>
      <c r="I87" s="119">
        <v>700</v>
      </c>
      <c r="J87" s="119">
        <v>700</v>
      </c>
    </row>
    <row r="88" spans="1:10" x14ac:dyDescent="0.25">
      <c r="A88" s="63"/>
      <c r="B88" s="63"/>
      <c r="C88" s="63" t="s">
        <v>67</v>
      </c>
      <c r="D88" s="63" t="s">
        <v>67</v>
      </c>
      <c r="E88" s="63" t="s">
        <v>86</v>
      </c>
      <c r="F88" s="120">
        <v>0</v>
      </c>
      <c r="G88" s="121">
        <v>0</v>
      </c>
      <c r="H88" s="121">
        <v>0</v>
      </c>
      <c r="I88" s="121">
        <v>0</v>
      </c>
      <c r="J88" s="121">
        <v>0</v>
      </c>
    </row>
    <row r="89" spans="1:10" ht="25.5" x14ac:dyDescent="0.25">
      <c r="A89" s="110"/>
      <c r="B89" s="110">
        <v>45</v>
      </c>
      <c r="C89" s="110"/>
      <c r="D89" s="110"/>
      <c r="E89" s="116" t="s">
        <v>93</v>
      </c>
      <c r="F89" s="111">
        <f>SUM(F90:F91)</f>
        <v>0</v>
      </c>
      <c r="G89" s="21">
        <f>SUM(G90:G91)</f>
        <v>0</v>
      </c>
      <c r="H89" s="21">
        <f>SUM(H90:H91)</f>
        <v>0</v>
      </c>
      <c r="I89" s="21">
        <f>SUM(I90:I91)</f>
        <v>0</v>
      </c>
      <c r="J89" s="21">
        <f>SUM(J90:J91)</f>
        <v>0</v>
      </c>
    </row>
    <row r="90" spans="1:10" x14ac:dyDescent="0.25">
      <c r="A90" s="70"/>
      <c r="B90" s="85"/>
      <c r="C90" s="63" t="s">
        <v>71</v>
      </c>
      <c r="D90" s="63" t="s">
        <v>119</v>
      </c>
      <c r="E90" s="63" t="s">
        <v>55</v>
      </c>
      <c r="F90" s="118"/>
      <c r="G90" s="119">
        <v>0</v>
      </c>
      <c r="H90" s="119">
        <v>0</v>
      </c>
      <c r="I90" s="119">
        <v>0</v>
      </c>
      <c r="J90" s="119">
        <v>0</v>
      </c>
    </row>
    <row r="91" spans="1:10" x14ac:dyDescent="0.25">
      <c r="A91" s="63"/>
      <c r="B91" s="63"/>
      <c r="C91" s="63" t="s">
        <v>41</v>
      </c>
      <c r="D91" s="63" t="s">
        <v>112</v>
      </c>
      <c r="E91" s="63" t="s">
        <v>42</v>
      </c>
      <c r="F91" s="118"/>
      <c r="G91" s="119">
        <v>0</v>
      </c>
      <c r="H91" s="119">
        <v>0</v>
      </c>
      <c r="I91" s="119">
        <v>0</v>
      </c>
      <c r="J91" s="119">
        <v>0</v>
      </c>
    </row>
    <row r="92" spans="1:10" x14ac:dyDescent="0.25">
      <c r="A92" s="122"/>
      <c r="B92" s="122"/>
      <c r="C92" s="122"/>
      <c r="D92" s="122"/>
      <c r="E92" s="123" t="s">
        <v>94</v>
      </c>
      <c r="F92" s="124">
        <f>SUM(F79+F52)</f>
        <v>858789.45</v>
      </c>
      <c r="G92" s="125">
        <f>SUM(G79+G52)</f>
        <v>1258418</v>
      </c>
      <c r="H92" s="125">
        <f>SUM(H79+H52)</f>
        <v>1317010</v>
      </c>
      <c r="I92" s="125">
        <f>SUM(I79+I52)</f>
        <v>1288710</v>
      </c>
      <c r="J92" s="125">
        <f>SUM(J79+J52)</f>
        <v>1288710</v>
      </c>
    </row>
  </sheetData>
  <mergeCells count="6">
    <mergeCell ref="A48:J48"/>
    <mergeCell ref="A4:J4"/>
    <mergeCell ref="F5:G5"/>
    <mergeCell ref="A6:J6"/>
    <mergeCell ref="A8:J8"/>
    <mergeCell ref="A10:J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AE50-8EEE-4D9F-A0BD-07EBAA449679}">
  <dimension ref="A2:F16"/>
  <sheetViews>
    <sheetView workbookViewId="0">
      <selection activeCell="A9" sqref="A9:F9"/>
    </sheetView>
  </sheetViews>
  <sheetFormatPr defaultRowHeight="15" x14ac:dyDescent="0.25"/>
  <cols>
    <col min="1" max="1" width="37.7109375" customWidth="1"/>
    <col min="2" max="6" width="25.28515625" customWidth="1"/>
  </cols>
  <sheetData>
    <row r="2" spans="1:6" ht="15.75" x14ac:dyDescent="0.25">
      <c r="A2" s="192" t="s">
        <v>0</v>
      </c>
      <c r="B2" s="192"/>
      <c r="C2" s="192"/>
      <c r="D2" s="192"/>
      <c r="E2" s="192"/>
      <c r="F2" s="192"/>
    </row>
    <row r="3" spans="1:6" ht="15.75" x14ac:dyDescent="0.25">
      <c r="A3" s="41"/>
      <c r="B3" s="41"/>
      <c r="C3" s="41"/>
      <c r="D3" s="41"/>
      <c r="E3" s="41"/>
      <c r="F3" s="41"/>
    </row>
    <row r="4" spans="1:6" ht="18" x14ac:dyDescent="0.25">
      <c r="A4" s="1"/>
      <c r="B4" s="1"/>
      <c r="C4" s="1"/>
      <c r="D4" s="1"/>
      <c r="E4" s="1"/>
      <c r="F4" s="1"/>
    </row>
    <row r="5" spans="1:6" ht="15.75" x14ac:dyDescent="0.25">
      <c r="A5" s="192" t="s">
        <v>96</v>
      </c>
      <c r="B5" s="192"/>
      <c r="C5" s="192"/>
      <c r="D5" s="192"/>
      <c r="E5" s="219"/>
      <c r="F5" s="219"/>
    </row>
    <row r="6" spans="1:6" ht="18" x14ac:dyDescent="0.25">
      <c r="A6" s="1"/>
      <c r="B6" s="1"/>
      <c r="C6" s="1"/>
      <c r="D6" s="1"/>
      <c r="E6" s="3"/>
      <c r="F6" s="3"/>
    </row>
    <row r="7" spans="1:6" ht="15.75" x14ac:dyDescent="0.25">
      <c r="A7" s="192" t="s">
        <v>31</v>
      </c>
      <c r="B7" s="206"/>
      <c r="C7" s="206"/>
      <c r="D7" s="206"/>
      <c r="E7" s="206"/>
      <c r="F7" s="206"/>
    </row>
    <row r="8" spans="1:6" ht="18" x14ac:dyDescent="0.25">
      <c r="A8" s="1"/>
      <c r="B8" s="1"/>
      <c r="C8" s="1"/>
      <c r="D8" s="1"/>
      <c r="E8" s="3"/>
      <c r="F8" s="3"/>
    </row>
    <row r="9" spans="1:6" ht="15.75" x14ac:dyDescent="0.25">
      <c r="A9" s="220" t="s">
        <v>102</v>
      </c>
      <c r="B9" s="217"/>
      <c r="C9" s="217"/>
      <c r="D9" s="217"/>
      <c r="E9" s="217"/>
      <c r="F9" s="217"/>
    </row>
    <row r="10" spans="1:6" ht="15.75" x14ac:dyDescent="0.25">
      <c r="A10" s="41"/>
      <c r="B10" s="43"/>
      <c r="C10" s="43"/>
      <c r="D10" s="43"/>
      <c r="E10" s="43"/>
      <c r="F10" s="43"/>
    </row>
    <row r="11" spans="1:6" ht="25.5" x14ac:dyDescent="0.25">
      <c r="A11" s="1"/>
      <c r="B11" s="133" t="s">
        <v>4</v>
      </c>
      <c r="C11" s="134" t="s">
        <v>5</v>
      </c>
      <c r="D11" s="47" t="s">
        <v>6</v>
      </c>
      <c r="E11" s="47" t="s">
        <v>7</v>
      </c>
      <c r="F11" s="47" t="s">
        <v>8</v>
      </c>
    </row>
    <row r="12" spans="1:6" x14ac:dyDescent="0.25">
      <c r="A12" s="47" t="s">
        <v>97</v>
      </c>
      <c r="B12" s="48" t="s">
        <v>9</v>
      </c>
      <c r="C12" s="47" t="s">
        <v>9</v>
      </c>
      <c r="D12" s="47" t="s">
        <v>9</v>
      </c>
      <c r="E12" s="47" t="s">
        <v>9</v>
      </c>
      <c r="F12" s="47" t="s">
        <v>9</v>
      </c>
    </row>
    <row r="13" spans="1:6" x14ac:dyDescent="0.25">
      <c r="A13" s="110" t="s">
        <v>98</v>
      </c>
      <c r="B13" s="111">
        <f t="shared" ref="B13:F15" si="0">SUM(B14)</f>
        <v>858789.45</v>
      </c>
      <c r="C13" s="111">
        <f t="shared" si="0"/>
        <v>1258418</v>
      </c>
      <c r="D13" s="111">
        <f t="shared" si="0"/>
        <v>1317010</v>
      </c>
      <c r="E13" s="111">
        <f t="shared" si="0"/>
        <v>1288710</v>
      </c>
      <c r="F13" s="111">
        <f t="shared" si="0"/>
        <v>1288710</v>
      </c>
    </row>
    <row r="14" spans="1:6" x14ac:dyDescent="0.25">
      <c r="A14" s="110" t="s">
        <v>99</v>
      </c>
      <c r="B14" s="111">
        <f t="shared" si="0"/>
        <v>858789.45</v>
      </c>
      <c r="C14" s="111">
        <f t="shared" si="0"/>
        <v>1258418</v>
      </c>
      <c r="D14" s="111">
        <f t="shared" si="0"/>
        <v>1317010</v>
      </c>
      <c r="E14" s="111">
        <f t="shared" si="0"/>
        <v>1288710</v>
      </c>
      <c r="F14" s="111">
        <f t="shared" si="0"/>
        <v>1288710</v>
      </c>
    </row>
    <row r="15" spans="1:6" x14ac:dyDescent="0.25">
      <c r="A15" s="135" t="s">
        <v>100</v>
      </c>
      <c r="B15" s="136">
        <f t="shared" si="0"/>
        <v>858789.45</v>
      </c>
      <c r="C15" s="136">
        <f t="shared" si="0"/>
        <v>1258418</v>
      </c>
      <c r="D15" s="136">
        <f t="shared" si="0"/>
        <v>1317010</v>
      </c>
      <c r="E15" s="136">
        <f t="shared" si="0"/>
        <v>1288710</v>
      </c>
      <c r="F15" s="136">
        <f t="shared" si="0"/>
        <v>1288710</v>
      </c>
    </row>
    <row r="16" spans="1:6" x14ac:dyDescent="0.25">
      <c r="A16" s="137" t="s">
        <v>101</v>
      </c>
      <c r="B16" s="136">
        <v>858789.45</v>
      </c>
      <c r="C16" s="138">
        <v>1258418</v>
      </c>
      <c r="D16" s="138">
        <v>1317010</v>
      </c>
      <c r="E16" s="138">
        <v>1288710</v>
      </c>
      <c r="F16" s="138">
        <v>1288710</v>
      </c>
    </row>
  </sheetData>
  <mergeCells count="4">
    <mergeCell ref="A2:F2"/>
    <mergeCell ref="A5:F5"/>
    <mergeCell ref="A7:F7"/>
    <mergeCell ref="A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21C6-9A73-472D-A284-DFA5FB6AB629}">
  <dimension ref="A1:I31"/>
  <sheetViews>
    <sheetView workbookViewId="0">
      <selection activeCell="H37" sqref="H3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customWidth="1"/>
    <col min="4" max="9" width="25.28515625" customWidth="1"/>
  </cols>
  <sheetData>
    <row r="1" spans="1:9" ht="15.75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</row>
    <row r="2" spans="1:9" ht="18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92" t="s">
        <v>1</v>
      </c>
      <c r="B3" s="192"/>
      <c r="C3" s="192"/>
      <c r="D3" s="192"/>
      <c r="E3" s="192"/>
      <c r="F3" s="192"/>
      <c r="G3" s="192"/>
      <c r="H3" s="219"/>
      <c r="I3" s="219"/>
    </row>
    <row r="4" spans="1:9" ht="18" x14ac:dyDescent="0.25">
      <c r="A4" s="1"/>
      <c r="B4" s="1"/>
      <c r="C4" s="1"/>
      <c r="D4" s="1"/>
      <c r="E4" s="1"/>
      <c r="F4" s="1"/>
      <c r="G4" s="1"/>
      <c r="H4" s="3"/>
      <c r="I4" s="3"/>
    </row>
    <row r="5" spans="1:9" ht="15.75" x14ac:dyDescent="0.25">
      <c r="A5" s="192" t="s">
        <v>103</v>
      </c>
      <c r="B5" s="206"/>
      <c r="C5" s="206"/>
      <c r="D5" s="206"/>
      <c r="E5" s="206"/>
      <c r="F5" s="206"/>
      <c r="G5" s="206"/>
      <c r="H5" s="206"/>
      <c r="I5" s="206"/>
    </row>
    <row r="6" spans="1:9" ht="15.75" x14ac:dyDescent="0.25">
      <c r="A6" s="41"/>
      <c r="B6" s="42"/>
      <c r="C6" s="42"/>
      <c r="D6" s="42"/>
      <c r="E6" s="42"/>
      <c r="F6" s="42"/>
      <c r="G6" s="42"/>
      <c r="H6" s="42"/>
      <c r="I6" s="42"/>
    </row>
    <row r="7" spans="1:9" ht="16.5" x14ac:dyDescent="0.25">
      <c r="A7" s="41"/>
      <c r="B7" s="42"/>
      <c r="C7" s="42"/>
      <c r="D7" s="225" t="s">
        <v>110</v>
      </c>
      <c r="E7" s="225"/>
      <c r="F7" s="225"/>
      <c r="G7" s="225"/>
      <c r="H7" s="225"/>
      <c r="I7" s="42"/>
    </row>
    <row r="8" spans="1:9" ht="18" x14ac:dyDescent="0.25">
      <c r="A8" s="1"/>
      <c r="B8" s="1"/>
      <c r="C8" s="1"/>
      <c r="D8" s="1"/>
      <c r="E8" s="1"/>
      <c r="F8" s="1"/>
      <c r="G8" s="1"/>
      <c r="H8" s="3"/>
      <c r="I8" s="3"/>
    </row>
    <row r="9" spans="1:9" ht="25.5" x14ac:dyDescent="0.25">
      <c r="A9" s="47" t="s">
        <v>32</v>
      </c>
      <c r="B9" s="48" t="s">
        <v>33</v>
      </c>
      <c r="C9" s="48" t="s">
        <v>34</v>
      </c>
      <c r="D9" s="48" t="s">
        <v>27</v>
      </c>
      <c r="E9" s="48" t="s">
        <v>4</v>
      </c>
      <c r="F9" s="47" t="s">
        <v>5</v>
      </c>
      <c r="G9" s="47" t="s">
        <v>6</v>
      </c>
      <c r="H9" s="47" t="s">
        <v>7</v>
      </c>
      <c r="I9" s="47" t="s">
        <v>8</v>
      </c>
    </row>
    <row r="10" spans="1:9" ht="25.5" x14ac:dyDescent="0.25">
      <c r="A10" s="110">
        <v>8</v>
      </c>
      <c r="B10" s="110"/>
      <c r="C10" s="110"/>
      <c r="D10" s="110" t="s">
        <v>104</v>
      </c>
      <c r="E10" s="21">
        <v>0</v>
      </c>
      <c r="F10" s="128">
        <v>0</v>
      </c>
      <c r="G10" s="128">
        <v>0</v>
      </c>
      <c r="H10" s="128">
        <v>0</v>
      </c>
      <c r="I10" s="128">
        <v>0</v>
      </c>
    </row>
    <row r="11" spans="1:9" x14ac:dyDescent="0.25">
      <c r="A11" s="110"/>
      <c r="B11" s="139">
        <v>84</v>
      </c>
      <c r="C11" s="139"/>
      <c r="D11" s="139" t="s">
        <v>105</v>
      </c>
      <c r="E11" s="140">
        <v>0</v>
      </c>
      <c r="F11" s="141">
        <v>0</v>
      </c>
      <c r="G11" s="141">
        <v>0</v>
      </c>
      <c r="H11" s="141">
        <v>0</v>
      </c>
      <c r="I11" s="141">
        <v>0</v>
      </c>
    </row>
    <row r="12" spans="1:9" ht="25.5" x14ac:dyDescent="0.25">
      <c r="A12" s="142"/>
      <c r="B12" s="142"/>
      <c r="C12" s="143">
        <v>81</v>
      </c>
      <c r="D12" s="144" t="s">
        <v>106</v>
      </c>
      <c r="E12" s="140">
        <v>0</v>
      </c>
      <c r="F12" s="141">
        <v>0</v>
      </c>
      <c r="G12" s="141">
        <v>0</v>
      </c>
      <c r="H12" s="141">
        <v>0</v>
      </c>
      <c r="I12" s="141">
        <v>0</v>
      </c>
    </row>
    <row r="13" spans="1:9" ht="25.5" x14ac:dyDescent="0.25">
      <c r="A13" s="113">
        <v>5</v>
      </c>
      <c r="B13" s="113"/>
      <c r="C13" s="113"/>
      <c r="D13" s="116" t="s">
        <v>107</v>
      </c>
      <c r="E13" s="21">
        <v>0</v>
      </c>
      <c r="F13" s="128">
        <v>0</v>
      </c>
      <c r="G13" s="128">
        <v>0</v>
      </c>
      <c r="H13" s="128">
        <v>0</v>
      </c>
      <c r="I13" s="128">
        <v>0</v>
      </c>
    </row>
    <row r="14" spans="1:9" ht="25.5" x14ac:dyDescent="0.25">
      <c r="A14" s="139"/>
      <c r="B14" s="139">
        <v>54</v>
      </c>
      <c r="C14" s="139"/>
      <c r="D14" s="145" t="s">
        <v>108</v>
      </c>
      <c r="E14" s="140">
        <v>0</v>
      </c>
      <c r="F14" s="141">
        <v>0</v>
      </c>
      <c r="G14" s="141">
        <v>0</v>
      </c>
      <c r="H14" s="141">
        <v>0</v>
      </c>
      <c r="I14" s="141">
        <v>0</v>
      </c>
    </row>
    <row r="15" spans="1:9" x14ac:dyDescent="0.25">
      <c r="A15" s="139"/>
      <c r="B15" s="139"/>
      <c r="C15" s="143">
        <v>11</v>
      </c>
      <c r="D15" s="143" t="s">
        <v>55</v>
      </c>
      <c r="E15" s="140">
        <v>0</v>
      </c>
      <c r="F15" s="141">
        <v>0</v>
      </c>
      <c r="G15" s="141">
        <v>0</v>
      </c>
      <c r="H15" s="141">
        <v>0</v>
      </c>
      <c r="I15" s="141">
        <v>0</v>
      </c>
    </row>
    <row r="16" spans="1:9" x14ac:dyDescent="0.25">
      <c r="A16" s="139"/>
      <c r="B16" s="139"/>
      <c r="C16" s="143">
        <v>31</v>
      </c>
      <c r="D16" s="143" t="s">
        <v>109</v>
      </c>
      <c r="E16" s="140">
        <v>0</v>
      </c>
      <c r="F16" s="141">
        <v>0</v>
      </c>
      <c r="G16" s="141">
        <v>0</v>
      </c>
      <c r="H16" s="141">
        <v>0</v>
      </c>
      <c r="I16" s="141">
        <v>0</v>
      </c>
    </row>
    <row r="19" spans="1:9" ht="15.75" x14ac:dyDescent="0.25">
      <c r="D19" s="224" t="s">
        <v>124</v>
      </c>
      <c r="E19" s="224"/>
      <c r="F19" s="224"/>
      <c r="G19" s="224"/>
      <c r="H19" s="224"/>
    </row>
    <row r="21" spans="1:9" ht="25.5" x14ac:dyDescent="0.25">
      <c r="A21" s="47" t="s">
        <v>32</v>
      </c>
      <c r="B21" s="48" t="s">
        <v>33</v>
      </c>
      <c r="C21" s="48" t="s">
        <v>34</v>
      </c>
      <c r="D21" s="48" t="s">
        <v>27</v>
      </c>
      <c r="E21" s="48" t="s">
        <v>4</v>
      </c>
      <c r="F21" s="47" t="s">
        <v>5</v>
      </c>
      <c r="G21" s="47" t="s">
        <v>6</v>
      </c>
      <c r="H21" s="47" t="s">
        <v>7</v>
      </c>
      <c r="I21" s="47" t="s">
        <v>8</v>
      </c>
    </row>
    <row r="22" spans="1:9" x14ac:dyDescent="0.25">
      <c r="A22" s="221"/>
      <c r="B22" s="222"/>
      <c r="C22" s="223"/>
      <c r="D22" s="148" t="s">
        <v>122</v>
      </c>
      <c r="E22" s="148"/>
      <c r="F22" s="149"/>
      <c r="G22" s="149"/>
      <c r="H22" s="149"/>
      <c r="I22" s="149"/>
    </row>
    <row r="23" spans="1:9" x14ac:dyDescent="0.25">
      <c r="A23" s="110">
        <v>1</v>
      </c>
      <c r="B23" s="110"/>
      <c r="C23" s="110"/>
      <c r="D23" s="110" t="s">
        <v>55</v>
      </c>
      <c r="E23" s="21">
        <v>0</v>
      </c>
      <c r="F23" s="128">
        <v>0</v>
      </c>
      <c r="G23" s="128">
        <v>0</v>
      </c>
      <c r="H23" s="128">
        <v>0</v>
      </c>
      <c r="I23" s="128">
        <v>0</v>
      </c>
    </row>
    <row r="24" spans="1:9" x14ac:dyDescent="0.25">
      <c r="A24" s="110"/>
      <c r="B24" s="139">
        <v>11</v>
      </c>
      <c r="C24" s="139"/>
      <c r="D24" s="150" t="s">
        <v>55</v>
      </c>
      <c r="E24" s="140">
        <v>0</v>
      </c>
      <c r="F24" s="141">
        <v>0</v>
      </c>
      <c r="G24" s="141">
        <v>0</v>
      </c>
      <c r="H24" s="141">
        <v>0</v>
      </c>
      <c r="I24" s="141">
        <v>0</v>
      </c>
    </row>
    <row r="25" spans="1:9" x14ac:dyDescent="0.25">
      <c r="A25" s="113">
        <v>3</v>
      </c>
      <c r="B25" s="113"/>
      <c r="C25" s="113"/>
      <c r="D25" s="116" t="s">
        <v>109</v>
      </c>
      <c r="E25" s="21">
        <v>0</v>
      </c>
      <c r="F25" s="128">
        <v>0</v>
      </c>
      <c r="G25" s="128">
        <v>0</v>
      </c>
      <c r="H25" s="128">
        <v>0</v>
      </c>
      <c r="I25" s="128">
        <v>0</v>
      </c>
    </row>
    <row r="26" spans="1:9" x14ac:dyDescent="0.25">
      <c r="A26" s="139"/>
      <c r="B26" s="139">
        <v>31</v>
      </c>
      <c r="C26" s="139"/>
      <c r="D26" s="151" t="s">
        <v>109</v>
      </c>
      <c r="E26" s="140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x14ac:dyDescent="0.25">
      <c r="A27" s="221"/>
      <c r="B27" s="222"/>
      <c r="C27" s="223"/>
      <c r="D27" s="148" t="s">
        <v>123</v>
      </c>
      <c r="E27" s="148"/>
      <c r="F27" s="149"/>
      <c r="G27" s="149"/>
      <c r="H27" s="149"/>
      <c r="I27" s="149"/>
    </row>
    <row r="28" spans="1:9" x14ac:dyDescent="0.25">
      <c r="A28" s="110">
        <v>1</v>
      </c>
      <c r="B28" s="110"/>
      <c r="C28" s="110"/>
      <c r="D28" s="110" t="s">
        <v>55</v>
      </c>
      <c r="E28" s="21">
        <v>0</v>
      </c>
      <c r="F28" s="128">
        <v>0</v>
      </c>
      <c r="G28" s="128">
        <v>0</v>
      </c>
      <c r="H28" s="128">
        <v>0</v>
      </c>
      <c r="I28" s="128">
        <v>0</v>
      </c>
    </row>
    <row r="29" spans="1:9" x14ac:dyDescent="0.25">
      <c r="A29" s="110"/>
      <c r="B29" s="139">
        <v>11</v>
      </c>
      <c r="C29" s="139"/>
      <c r="D29" s="150" t="s">
        <v>55</v>
      </c>
      <c r="E29" s="140">
        <v>0</v>
      </c>
      <c r="F29" s="141">
        <v>0</v>
      </c>
      <c r="G29" s="141">
        <v>0</v>
      </c>
      <c r="H29" s="141">
        <v>0</v>
      </c>
      <c r="I29" s="141">
        <v>0</v>
      </c>
    </row>
    <row r="30" spans="1:9" x14ac:dyDescent="0.25">
      <c r="A30" s="113">
        <v>3</v>
      </c>
      <c r="B30" s="113"/>
      <c r="C30" s="113"/>
      <c r="D30" s="116" t="s">
        <v>109</v>
      </c>
      <c r="E30" s="21">
        <v>0</v>
      </c>
      <c r="F30" s="128">
        <v>0</v>
      </c>
      <c r="G30" s="128">
        <v>0</v>
      </c>
      <c r="H30" s="128">
        <v>0</v>
      </c>
      <c r="I30" s="128">
        <v>0</v>
      </c>
    </row>
    <row r="31" spans="1:9" x14ac:dyDescent="0.25">
      <c r="A31" s="139"/>
      <c r="B31" s="139">
        <v>31</v>
      </c>
      <c r="C31" s="139"/>
      <c r="D31" s="151" t="s">
        <v>109</v>
      </c>
      <c r="E31" s="140">
        <v>0</v>
      </c>
      <c r="F31" s="141">
        <v>0</v>
      </c>
      <c r="G31" s="141">
        <v>0</v>
      </c>
      <c r="H31" s="141">
        <v>0</v>
      </c>
      <c r="I31" s="141">
        <v>0</v>
      </c>
    </row>
  </sheetData>
  <mergeCells count="7">
    <mergeCell ref="A27:C27"/>
    <mergeCell ref="D19:H19"/>
    <mergeCell ref="A1:I1"/>
    <mergeCell ref="A3:I3"/>
    <mergeCell ref="A5:I5"/>
    <mergeCell ref="D7:H7"/>
    <mergeCell ref="A22:C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DA77-A0B7-43FD-A9B1-E3A97B41543B}">
  <sheetPr>
    <pageSetUpPr fitToPage="1"/>
  </sheetPr>
  <dimension ref="A1:N384"/>
  <sheetViews>
    <sheetView tabSelected="1" workbookViewId="0">
      <selection activeCell="B8" sqref="B8"/>
    </sheetView>
  </sheetViews>
  <sheetFormatPr defaultColWidth="9.140625" defaultRowHeight="15" x14ac:dyDescent="0.25"/>
  <cols>
    <col min="1" max="2" width="21.5703125" style="152" customWidth="1"/>
    <col min="3" max="3" width="26.5703125" style="152" customWidth="1"/>
    <col min="4" max="4" width="42.28515625" style="152" customWidth="1"/>
    <col min="5" max="5" width="14.85546875" style="152" customWidth="1"/>
    <col min="6" max="6" width="4.85546875" style="152" customWidth="1"/>
    <col min="7" max="7" width="3.140625" style="152" hidden="1" customWidth="1"/>
    <col min="8" max="8" width="9" style="152" customWidth="1"/>
    <col min="9" max="9" width="14.85546875" style="152" customWidth="1"/>
    <col min="10" max="10" width="17" style="152" customWidth="1"/>
    <col min="11" max="11" width="18.28515625" style="152" customWidth="1"/>
    <col min="12" max="12" width="11.7109375" style="152" customWidth="1"/>
    <col min="13" max="13" width="9.140625" style="152"/>
    <col min="14" max="14" width="10.5703125" style="152" bestFit="1" customWidth="1"/>
    <col min="15" max="16384" width="9.140625" style="152"/>
  </cols>
  <sheetData>
    <row r="1" spans="1:12" ht="13.5" customHeight="1" x14ac:dyDescent="0.25">
      <c r="B1" s="226" t="s">
        <v>125</v>
      </c>
      <c r="C1" s="227"/>
      <c r="D1" s="226" t="s">
        <v>125</v>
      </c>
      <c r="E1" s="226"/>
      <c r="F1" s="227"/>
      <c r="H1" s="226" t="s">
        <v>125</v>
      </c>
      <c r="I1" s="227"/>
      <c r="J1" s="227"/>
      <c r="K1" s="227"/>
    </row>
    <row r="2" spans="1:12" ht="13.5" customHeight="1" x14ac:dyDescent="0.25">
      <c r="B2" s="226" t="s">
        <v>125</v>
      </c>
      <c r="C2" s="227"/>
      <c r="D2" s="226" t="s">
        <v>125</v>
      </c>
      <c r="E2" s="226"/>
      <c r="F2" s="227"/>
      <c r="H2" s="226" t="s">
        <v>125</v>
      </c>
      <c r="I2" s="227"/>
      <c r="J2" s="227"/>
      <c r="K2" s="227"/>
    </row>
    <row r="3" spans="1:12" ht="12" customHeight="1" x14ac:dyDescent="0.25">
      <c r="B3" s="192" t="s">
        <v>126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ht="32.25" customHeight="1" x14ac:dyDescent="0.2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12" ht="17.2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25" customHeight="1" x14ac:dyDescent="0.25">
      <c r="D6" s="235" t="s">
        <v>241</v>
      </c>
      <c r="E6" s="235"/>
      <c r="F6" s="235"/>
      <c r="G6" s="235"/>
      <c r="H6" s="235"/>
      <c r="I6" s="235"/>
    </row>
    <row r="7" spans="1:12" ht="14.25" customHeight="1" x14ac:dyDescent="0.25"/>
    <row r="8" spans="1:12" ht="13.5" customHeight="1" x14ac:dyDescent="0.25">
      <c r="A8" s="178"/>
      <c r="B8" s="178"/>
      <c r="C8" s="236" t="s">
        <v>254</v>
      </c>
      <c r="D8" s="236"/>
    </row>
    <row r="9" spans="1:12" x14ac:dyDescent="0.25">
      <c r="A9" s="153" t="s">
        <v>127</v>
      </c>
      <c r="B9" s="153" t="s">
        <v>127</v>
      </c>
      <c r="C9" s="228" t="s">
        <v>128</v>
      </c>
      <c r="D9" s="229"/>
      <c r="E9" s="154" t="s">
        <v>129</v>
      </c>
      <c r="F9" s="230" t="s">
        <v>130</v>
      </c>
      <c r="G9" s="230"/>
      <c r="H9" s="229"/>
      <c r="I9" s="154" t="s">
        <v>131</v>
      </c>
      <c r="J9" s="154" t="s">
        <v>132</v>
      </c>
      <c r="K9" s="154" t="s">
        <v>133</v>
      </c>
    </row>
    <row r="10" spans="1:12" x14ac:dyDescent="0.25">
      <c r="A10" s="155" t="s">
        <v>248</v>
      </c>
      <c r="B10" s="155" t="s">
        <v>249</v>
      </c>
      <c r="C10" s="231" t="s">
        <v>134</v>
      </c>
      <c r="D10" s="227"/>
      <c r="E10" s="156">
        <v>858789.45</v>
      </c>
      <c r="F10" s="232">
        <v>1258418</v>
      </c>
      <c r="G10" s="232"/>
      <c r="H10" s="232"/>
      <c r="I10" s="156">
        <f>SUM(I11)</f>
        <v>1317010</v>
      </c>
      <c r="J10" s="156">
        <f t="shared" ref="J10:K12" si="0">SUM(J11)</f>
        <v>1288710</v>
      </c>
      <c r="K10" s="156">
        <f t="shared" si="0"/>
        <v>1288710</v>
      </c>
    </row>
    <row r="11" spans="1:12" x14ac:dyDescent="0.25">
      <c r="A11" s="157" t="s">
        <v>135</v>
      </c>
      <c r="B11" s="157" t="s">
        <v>135</v>
      </c>
      <c r="C11" s="233" t="s">
        <v>136</v>
      </c>
      <c r="D11" s="227"/>
      <c r="E11" s="158">
        <v>858789.45</v>
      </c>
      <c r="F11" s="234">
        <v>1258418</v>
      </c>
      <c r="G11" s="234"/>
      <c r="H11" s="227"/>
      <c r="I11" s="158">
        <f>SUM(I12)</f>
        <v>1317010</v>
      </c>
      <c r="J11" s="158">
        <f t="shared" si="0"/>
        <v>1288710</v>
      </c>
      <c r="K11" s="158">
        <f t="shared" si="0"/>
        <v>1288710</v>
      </c>
    </row>
    <row r="12" spans="1:12" x14ac:dyDescent="0.25">
      <c r="A12" s="159" t="s">
        <v>137</v>
      </c>
      <c r="B12" s="159" t="s">
        <v>137</v>
      </c>
      <c r="C12" s="243" t="s">
        <v>138</v>
      </c>
      <c r="D12" s="227"/>
      <c r="E12" s="160">
        <v>858789.45</v>
      </c>
      <c r="F12" s="244">
        <v>1258418</v>
      </c>
      <c r="G12" s="244"/>
      <c r="H12" s="227"/>
      <c r="I12" s="160">
        <f>SUM(I13)</f>
        <v>1317010</v>
      </c>
      <c r="J12" s="160">
        <f t="shared" si="0"/>
        <v>1288710</v>
      </c>
      <c r="K12" s="160">
        <f t="shared" si="0"/>
        <v>1288710</v>
      </c>
    </row>
    <row r="13" spans="1:12" ht="24" x14ac:dyDescent="0.25">
      <c r="A13" s="161" t="s">
        <v>139</v>
      </c>
      <c r="B13" s="161" t="s">
        <v>139</v>
      </c>
      <c r="C13" s="245" t="s">
        <v>140</v>
      </c>
      <c r="D13" s="227"/>
      <c r="E13" s="162">
        <v>858789.45</v>
      </c>
      <c r="F13" s="246">
        <v>1258418</v>
      </c>
      <c r="G13" s="246"/>
      <c r="H13" s="227"/>
      <c r="I13" s="162">
        <f>SUM(I14+I60)</f>
        <v>1317010</v>
      </c>
      <c r="J13" s="162">
        <f>SUM(J14+J60)</f>
        <v>1288710</v>
      </c>
      <c r="K13" s="162">
        <f>SUM(K14+K60)</f>
        <v>1288710</v>
      </c>
    </row>
    <row r="14" spans="1:12" x14ac:dyDescent="0.25">
      <c r="A14" s="163" t="s">
        <v>141</v>
      </c>
      <c r="B14" s="163" t="s">
        <v>141</v>
      </c>
      <c r="C14" s="247" t="s">
        <v>243</v>
      </c>
      <c r="D14" s="227"/>
      <c r="E14" s="164">
        <v>312439.73</v>
      </c>
      <c r="F14" s="248">
        <v>491247</v>
      </c>
      <c r="G14" s="248"/>
      <c r="H14" s="227"/>
      <c r="I14" s="164">
        <f>SUM(I15)</f>
        <v>508801</v>
      </c>
      <c r="J14" s="164">
        <f>SUM(J15)</f>
        <v>484801</v>
      </c>
      <c r="K14" s="164">
        <f>SUM(K15)</f>
        <v>484801</v>
      </c>
    </row>
    <row r="15" spans="1:12" x14ac:dyDescent="0.25">
      <c r="A15" s="165" t="s">
        <v>242</v>
      </c>
      <c r="B15" s="165" t="s">
        <v>142</v>
      </c>
      <c r="C15" s="237" t="s">
        <v>244</v>
      </c>
      <c r="D15" s="227"/>
      <c r="E15" s="166">
        <v>312439.73</v>
      </c>
      <c r="F15" s="238">
        <v>491247</v>
      </c>
      <c r="G15" s="238"/>
      <c r="H15" s="227"/>
      <c r="I15" s="166">
        <f>SUM(I16+I25+I51)</f>
        <v>508801</v>
      </c>
      <c r="J15" s="166">
        <f>SUM(J16+J25+J51)</f>
        <v>484801</v>
      </c>
      <c r="K15" s="166">
        <f>SUM(K16+K25+K51)</f>
        <v>484801</v>
      </c>
    </row>
    <row r="16" spans="1:12" x14ac:dyDescent="0.25">
      <c r="A16" s="167" t="s">
        <v>143</v>
      </c>
      <c r="B16" s="167" t="s">
        <v>143</v>
      </c>
      <c r="C16" s="239" t="s">
        <v>245</v>
      </c>
      <c r="D16" s="227"/>
      <c r="E16" s="168">
        <v>195123.69</v>
      </c>
      <c r="F16" s="240">
        <v>272705</v>
      </c>
      <c r="G16" s="240"/>
      <c r="H16" s="227"/>
      <c r="I16" s="168">
        <f>SUM(I17+I21)</f>
        <v>289000</v>
      </c>
      <c r="J16" s="168">
        <v>289000</v>
      </c>
      <c r="K16" s="168">
        <v>289000</v>
      </c>
    </row>
    <row r="17" spans="1:14" x14ac:dyDescent="0.25">
      <c r="A17" s="169" t="s">
        <v>144</v>
      </c>
      <c r="B17" s="169" t="s">
        <v>144</v>
      </c>
      <c r="C17" s="241" t="s">
        <v>55</v>
      </c>
      <c r="D17" s="227"/>
      <c r="E17" s="170">
        <v>195123.69</v>
      </c>
      <c r="F17" s="242">
        <v>272705</v>
      </c>
      <c r="G17" s="242"/>
      <c r="H17" s="227"/>
      <c r="I17" s="170">
        <f>SUM(I18)</f>
        <v>272200</v>
      </c>
      <c r="J17" s="170">
        <v>272200</v>
      </c>
      <c r="K17" s="170">
        <v>272200</v>
      </c>
      <c r="N17" s="171"/>
    </row>
    <row r="18" spans="1:14" x14ac:dyDescent="0.25">
      <c r="A18" s="172" t="s">
        <v>246</v>
      </c>
      <c r="B18" s="172" t="s">
        <v>145</v>
      </c>
      <c r="C18" s="249" t="s">
        <v>146</v>
      </c>
      <c r="D18" s="227"/>
      <c r="E18" s="173">
        <v>195123.69</v>
      </c>
      <c r="F18" s="250">
        <v>272705</v>
      </c>
      <c r="G18" s="250"/>
      <c r="H18" s="227"/>
      <c r="I18" s="173">
        <v>272200</v>
      </c>
      <c r="J18" s="173">
        <v>272200</v>
      </c>
      <c r="K18" s="173">
        <v>272200</v>
      </c>
    </row>
    <row r="19" spans="1:14" x14ac:dyDescent="0.25">
      <c r="A19" s="174">
        <v>3</v>
      </c>
      <c r="B19" s="174">
        <v>3</v>
      </c>
      <c r="C19" s="251" t="s">
        <v>80</v>
      </c>
      <c r="D19" s="252"/>
      <c r="E19" s="175">
        <v>195123</v>
      </c>
      <c r="F19" s="253">
        <v>272705</v>
      </c>
      <c r="G19" s="253"/>
      <c r="H19" s="252"/>
      <c r="I19" s="175">
        <v>272200</v>
      </c>
      <c r="J19" s="175">
        <v>272200</v>
      </c>
      <c r="K19" s="175">
        <v>272200</v>
      </c>
      <c r="N19" s="171"/>
    </row>
    <row r="20" spans="1:14" x14ac:dyDescent="0.25">
      <c r="A20" s="176">
        <v>31</v>
      </c>
      <c r="B20" s="176">
        <v>31</v>
      </c>
      <c r="C20" s="254" t="s">
        <v>81</v>
      </c>
      <c r="D20" s="227"/>
      <c r="E20" s="177">
        <v>195123</v>
      </c>
      <c r="F20" s="255">
        <v>272705</v>
      </c>
      <c r="G20" s="255"/>
      <c r="H20" s="227"/>
      <c r="I20" s="177">
        <v>272200</v>
      </c>
      <c r="J20" s="177">
        <v>272200</v>
      </c>
      <c r="K20" s="177">
        <v>272200</v>
      </c>
    </row>
    <row r="21" spans="1:14" x14ac:dyDescent="0.25">
      <c r="A21" s="169" t="s">
        <v>147</v>
      </c>
      <c r="B21" s="169" t="s">
        <v>147</v>
      </c>
      <c r="C21" s="241" t="s">
        <v>109</v>
      </c>
      <c r="D21" s="227"/>
      <c r="E21" s="170">
        <v>0</v>
      </c>
      <c r="F21" s="242">
        <v>0</v>
      </c>
      <c r="G21" s="242"/>
      <c r="H21" s="227"/>
      <c r="I21" s="170">
        <f>SUM(I22)</f>
        <v>16800</v>
      </c>
      <c r="J21" s="170">
        <v>16800</v>
      </c>
      <c r="K21" s="170">
        <v>16800</v>
      </c>
      <c r="N21" s="171"/>
    </row>
    <row r="22" spans="1:14" x14ac:dyDescent="0.25">
      <c r="A22" s="172" t="s">
        <v>148</v>
      </c>
      <c r="B22" s="172" t="s">
        <v>148</v>
      </c>
      <c r="C22" s="249" t="s">
        <v>149</v>
      </c>
      <c r="D22" s="227"/>
      <c r="E22" s="173">
        <v>0</v>
      </c>
      <c r="F22" s="250">
        <v>0</v>
      </c>
      <c r="G22" s="250"/>
      <c r="H22" s="227"/>
      <c r="I22" s="173">
        <v>16800</v>
      </c>
      <c r="J22" s="173">
        <v>16800</v>
      </c>
      <c r="K22" s="173">
        <v>16800</v>
      </c>
    </row>
    <row r="23" spans="1:14" x14ac:dyDescent="0.25">
      <c r="A23" s="174">
        <v>3</v>
      </c>
      <c r="B23" s="174">
        <v>3</v>
      </c>
      <c r="C23" s="251" t="s">
        <v>80</v>
      </c>
      <c r="D23" s="252"/>
      <c r="E23" s="175">
        <v>0</v>
      </c>
      <c r="F23" s="253">
        <v>0</v>
      </c>
      <c r="G23" s="253"/>
      <c r="H23" s="252"/>
      <c r="I23" s="175">
        <v>16800</v>
      </c>
      <c r="J23" s="175">
        <v>16800</v>
      </c>
      <c r="K23" s="175">
        <v>16800</v>
      </c>
    </row>
    <row r="24" spans="1:14" x14ac:dyDescent="0.25">
      <c r="A24" s="176">
        <v>31</v>
      </c>
      <c r="B24" s="176">
        <v>31</v>
      </c>
      <c r="C24" s="254" t="s">
        <v>81</v>
      </c>
      <c r="D24" s="227"/>
      <c r="E24" s="177">
        <v>0</v>
      </c>
      <c r="F24" s="255">
        <v>0</v>
      </c>
      <c r="G24" s="255"/>
      <c r="H24" s="227"/>
      <c r="I24" s="177">
        <v>16800</v>
      </c>
      <c r="J24" s="177">
        <v>16800</v>
      </c>
      <c r="K24" s="177">
        <v>16800</v>
      </c>
    </row>
    <row r="25" spans="1:14" x14ac:dyDescent="0.25">
      <c r="A25" s="167"/>
      <c r="B25" s="167" t="s">
        <v>150</v>
      </c>
      <c r="C25" s="239" t="s">
        <v>151</v>
      </c>
      <c r="D25" s="227"/>
      <c r="E25" s="168">
        <v>111781.01</v>
      </c>
      <c r="F25" s="240">
        <v>203542</v>
      </c>
      <c r="G25" s="240"/>
      <c r="H25" s="227"/>
      <c r="I25" s="168">
        <f>SUM(I26+I34+I39+I43+I47)</f>
        <v>210801</v>
      </c>
      <c r="J25" s="168">
        <f>SUM(J26+J34+J39+J43+J47)</f>
        <v>195801</v>
      </c>
      <c r="K25" s="168">
        <f>SUM(K26+K34+K39+K43+K47)</f>
        <v>195801</v>
      </c>
    </row>
    <row r="26" spans="1:14" x14ac:dyDescent="0.25">
      <c r="A26" s="169" t="s">
        <v>144</v>
      </c>
      <c r="B26" s="169" t="s">
        <v>144</v>
      </c>
      <c r="C26" s="241" t="s">
        <v>55</v>
      </c>
      <c r="D26" s="227"/>
      <c r="E26" s="170">
        <v>67164.27</v>
      </c>
      <c r="F26" s="242">
        <v>150475</v>
      </c>
      <c r="G26" s="242"/>
      <c r="H26" s="227"/>
      <c r="I26" s="170">
        <f>SUM(I27+I31)</f>
        <v>159011</v>
      </c>
      <c r="J26" s="170">
        <f>SUM(J27+J31)</f>
        <v>144011</v>
      </c>
      <c r="K26" s="170">
        <f>SUM(K27+K31)</f>
        <v>144011</v>
      </c>
    </row>
    <row r="27" spans="1:14" x14ac:dyDescent="0.25">
      <c r="A27" s="172" t="s">
        <v>246</v>
      </c>
      <c r="B27" s="172" t="s">
        <v>145</v>
      </c>
      <c r="C27" s="249" t="s">
        <v>146</v>
      </c>
      <c r="D27" s="227"/>
      <c r="E27" s="173">
        <v>54511.22</v>
      </c>
      <c r="F27" s="250">
        <v>115056</v>
      </c>
      <c r="G27" s="250"/>
      <c r="H27" s="227"/>
      <c r="I27" s="173">
        <v>122331</v>
      </c>
      <c r="J27" s="173">
        <v>122331</v>
      </c>
      <c r="K27" s="173">
        <v>122331</v>
      </c>
    </row>
    <row r="28" spans="1:14" x14ac:dyDescent="0.25">
      <c r="A28" s="174">
        <v>3</v>
      </c>
      <c r="B28" s="174">
        <v>3</v>
      </c>
      <c r="C28" s="251" t="s">
        <v>80</v>
      </c>
      <c r="D28" s="252"/>
      <c r="E28" s="175">
        <v>54511.22</v>
      </c>
      <c r="F28" s="253">
        <v>115056</v>
      </c>
      <c r="G28" s="253"/>
      <c r="H28" s="252"/>
      <c r="I28" s="175">
        <v>122331</v>
      </c>
      <c r="J28" s="175">
        <v>122331</v>
      </c>
      <c r="K28" s="175">
        <v>122331</v>
      </c>
    </row>
    <row r="29" spans="1:14" x14ac:dyDescent="0.25">
      <c r="A29" s="176">
        <v>32</v>
      </c>
      <c r="B29" s="176">
        <v>32</v>
      </c>
      <c r="C29" s="254" t="s">
        <v>82</v>
      </c>
      <c r="D29" s="227"/>
      <c r="E29" s="177">
        <v>54511.22</v>
      </c>
      <c r="F29" s="255">
        <v>114986</v>
      </c>
      <c r="G29" s="255"/>
      <c r="H29" s="227"/>
      <c r="I29" s="177">
        <v>122261</v>
      </c>
      <c r="J29" s="177">
        <v>122261</v>
      </c>
      <c r="K29" s="177">
        <v>122261</v>
      </c>
    </row>
    <row r="30" spans="1:14" x14ac:dyDescent="0.25">
      <c r="A30" s="176">
        <v>34</v>
      </c>
      <c r="B30" s="176">
        <v>34</v>
      </c>
      <c r="C30" s="254" t="s">
        <v>88</v>
      </c>
      <c r="D30" s="227"/>
      <c r="E30" s="177">
        <v>0</v>
      </c>
      <c r="F30" s="255">
        <v>70</v>
      </c>
      <c r="G30" s="255"/>
      <c r="H30" s="227"/>
      <c r="I30" s="177">
        <v>70</v>
      </c>
      <c r="J30" s="177">
        <v>70</v>
      </c>
      <c r="K30" s="177">
        <v>70</v>
      </c>
    </row>
    <row r="31" spans="1:14" x14ac:dyDescent="0.25">
      <c r="A31" s="172" t="s">
        <v>247</v>
      </c>
      <c r="B31" s="172" t="s">
        <v>152</v>
      </c>
      <c r="C31" s="249" t="s">
        <v>153</v>
      </c>
      <c r="D31" s="227"/>
      <c r="E31" s="173">
        <v>12653.05</v>
      </c>
      <c r="F31" s="250">
        <v>35419</v>
      </c>
      <c r="G31" s="250"/>
      <c r="H31" s="227"/>
      <c r="I31" s="173">
        <v>36680</v>
      </c>
      <c r="J31" s="173">
        <v>21680</v>
      </c>
      <c r="K31" s="173">
        <v>21680</v>
      </c>
    </row>
    <row r="32" spans="1:14" x14ac:dyDescent="0.25">
      <c r="A32" s="174">
        <v>3</v>
      </c>
      <c r="B32" s="174">
        <v>3</v>
      </c>
      <c r="C32" s="251" t="s">
        <v>80</v>
      </c>
      <c r="D32" s="252"/>
      <c r="E32" s="175">
        <v>12653.05</v>
      </c>
      <c r="F32" s="253">
        <v>35419</v>
      </c>
      <c r="G32" s="253"/>
      <c r="H32" s="252"/>
      <c r="I32" s="175">
        <v>36680</v>
      </c>
      <c r="J32" s="175">
        <v>36680</v>
      </c>
      <c r="K32" s="175">
        <v>36680</v>
      </c>
    </row>
    <row r="33" spans="1:11" ht="14.45" customHeight="1" x14ac:dyDescent="0.25">
      <c r="A33" s="176">
        <v>32</v>
      </c>
      <c r="B33" s="176">
        <v>32</v>
      </c>
      <c r="C33" s="254" t="s">
        <v>82</v>
      </c>
      <c r="D33" s="227"/>
      <c r="E33" s="177">
        <v>12653.05</v>
      </c>
      <c r="F33" s="255">
        <v>35419</v>
      </c>
      <c r="G33" s="255"/>
      <c r="H33" s="227"/>
      <c r="I33" s="177">
        <v>36680</v>
      </c>
      <c r="J33" s="177">
        <v>36680</v>
      </c>
      <c r="K33" s="177">
        <v>36680</v>
      </c>
    </row>
    <row r="34" spans="1:11" x14ac:dyDescent="0.25">
      <c r="A34" s="169" t="s">
        <v>147</v>
      </c>
      <c r="B34" s="169" t="s">
        <v>147</v>
      </c>
      <c r="C34" s="241" t="s">
        <v>109</v>
      </c>
      <c r="D34" s="227"/>
      <c r="E34" s="170">
        <v>35591.370000000003</v>
      </c>
      <c r="F34" s="242">
        <v>47470</v>
      </c>
      <c r="G34" s="242"/>
      <c r="H34" s="227"/>
      <c r="I34" s="170">
        <v>47470</v>
      </c>
      <c r="J34" s="170">
        <v>47470</v>
      </c>
      <c r="K34" s="170">
        <v>47470</v>
      </c>
    </row>
    <row r="35" spans="1:11" x14ac:dyDescent="0.25">
      <c r="A35" s="172" t="s">
        <v>148</v>
      </c>
      <c r="B35" s="172" t="s">
        <v>148</v>
      </c>
      <c r="C35" s="249" t="s">
        <v>149</v>
      </c>
      <c r="D35" s="227"/>
      <c r="E35" s="173">
        <v>35591.370000000003</v>
      </c>
      <c r="F35" s="250">
        <v>47470</v>
      </c>
      <c r="G35" s="250"/>
      <c r="H35" s="227"/>
      <c r="I35" s="173">
        <v>47470</v>
      </c>
      <c r="J35" s="173">
        <v>47470</v>
      </c>
      <c r="K35" s="173">
        <v>47470</v>
      </c>
    </row>
    <row r="36" spans="1:11" x14ac:dyDescent="0.25">
      <c r="A36" s="174">
        <v>3</v>
      </c>
      <c r="B36" s="174">
        <v>3</v>
      </c>
      <c r="C36" s="251" t="s">
        <v>80</v>
      </c>
      <c r="D36" s="252"/>
      <c r="E36" s="175">
        <v>35591.370000000003</v>
      </c>
      <c r="F36" s="253">
        <v>47470</v>
      </c>
      <c r="G36" s="253"/>
      <c r="H36" s="252"/>
      <c r="I36" s="175">
        <v>47470</v>
      </c>
      <c r="J36" s="175">
        <v>47470</v>
      </c>
      <c r="K36" s="175">
        <v>47470</v>
      </c>
    </row>
    <row r="37" spans="1:11" x14ac:dyDescent="0.25">
      <c r="A37" s="176">
        <v>32</v>
      </c>
      <c r="B37" s="176">
        <v>32</v>
      </c>
      <c r="C37" s="254" t="s">
        <v>82</v>
      </c>
      <c r="D37" s="227"/>
      <c r="E37" s="177">
        <v>35575.18</v>
      </c>
      <c r="F37" s="255">
        <v>47200</v>
      </c>
      <c r="G37" s="255"/>
      <c r="H37" s="227"/>
      <c r="I37" s="177">
        <v>47200</v>
      </c>
      <c r="J37" s="177">
        <v>47200</v>
      </c>
      <c r="K37" s="177">
        <v>47200</v>
      </c>
    </row>
    <row r="38" spans="1:11" x14ac:dyDescent="0.25">
      <c r="A38" s="176">
        <v>34</v>
      </c>
      <c r="B38" s="176">
        <v>34</v>
      </c>
      <c r="C38" s="254" t="s">
        <v>88</v>
      </c>
      <c r="D38" s="227"/>
      <c r="E38" s="177">
        <v>16.190000000000001</v>
      </c>
      <c r="F38" s="255">
        <v>270</v>
      </c>
      <c r="G38" s="255"/>
      <c r="H38" s="227"/>
      <c r="I38" s="177">
        <v>270</v>
      </c>
      <c r="J38" s="177">
        <v>270</v>
      </c>
      <c r="K38" s="177">
        <v>270</v>
      </c>
    </row>
    <row r="39" spans="1:11" x14ac:dyDescent="0.25">
      <c r="A39" s="169" t="s">
        <v>154</v>
      </c>
      <c r="B39" s="169" t="s">
        <v>154</v>
      </c>
      <c r="C39" s="241" t="s">
        <v>155</v>
      </c>
      <c r="D39" s="227"/>
      <c r="E39" s="170">
        <v>2917.44</v>
      </c>
      <c r="F39" s="242">
        <v>1000</v>
      </c>
      <c r="G39" s="242"/>
      <c r="H39" s="227"/>
      <c r="I39" s="170">
        <f>SUM(I40)</f>
        <v>1000</v>
      </c>
      <c r="J39" s="170">
        <v>1000</v>
      </c>
      <c r="K39" s="170">
        <v>1000</v>
      </c>
    </row>
    <row r="40" spans="1:11" x14ac:dyDescent="0.25">
      <c r="A40" s="172" t="s">
        <v>250</v>
      </c>
      <c r="B40" s="172" t="s">
        <v>156</v>
      </c>
      <c r="C40" s="249" t="s">
        <v>157</v>
      </c>
      <c r="D40" s="227"/>
      <c r="E40" s="173">
        <v>2917.44</v>
      </c>
      <c r="F40" s="250">
        <v>1000</v>
      </c>
      <c r="G40" s="250"/>
      <c r="H40" s="227"/>
      <c r="I40" s="173">
        <v>1000</v>
      </c>
      <c r="J40" s="173">
        <v>1000</v>
      </c>
      <c r="K40" s="173">
        <v>1000</v>
      </c>
    </row>
    <row r="41" spans="1:11" x14ac:dyDescent="0.25">
      <c r="A41" s="174">
        <v>3</v>
      </c>
      <c r="B41" s="174">
        <v>3</v>
      </c>
      <c r="C41" s="251" t="s">
        <v>80</v>
      </c>
      <c r="D41" s="252"/>
      <c r="E41" s="175">
        <v>2917.44</v>
      </c>
      <c r="F41" s="253">
        <v>1000</v>
      </c>
      <c r="G41" s="253"/>
      <c r="H41" s="252"/>
      <c r="I41" s="175">
        <v>1000</v>
      </c>
      <c r="J41" s="175">
        <v>1000</v>
      </c>
      <c r="K41" s="175">
        <v>1000</v>
      </c>
    </row>
    <row r="42" spans="1:11" x14ac:dyDescent="0.25">
      <c r="A42" s="176">
        <v>32</v>
      </c>
      <c r="B42" s="176">
        <v>32</v>
      </c>
      <c r="C42" s="254" t="s">
        <v>82</v>
      </c>
      <c r="D42" s="227"/>
      <c r="E42" s="177">
        <v>2917.44</v>
      </c>
      <c r="F42" s="255">
        <v>1000</v>
      </c>
      <c r="G42" s="255"/>
      <c r="H42" s="227"/>
      <c r="I42" s="177">
        <v>1000</v>
      </c>
      <c r="J42" s="177">
        <v>1000</v>
      </c>
      <c r="K42" s="177">
        <v>1000</v>
      </c>
    </row>
    <row r="43" spans="1:11" x14ac:dyDescent="0.25">
      <c r="A43" s="169" t="s">
        <v>158</v>
      </c>
      <c r="B43" s="169" t="s">
        <v>158</v>
      </c>
      <c r="C43" s="241" t="s">
        <v>159</v>
      </c>
      <c r="D43" s="227"/>
      <c r="E43" s="170">
        <v>6036.53</v>
      </c>
      <c r="F43" s="242">
        <v>4597</v>
      </c>
      <c r="G43" s="242"/>
      <c r="H43" s="227"/>
      <c r="I43" s="170">
        <f>SUM(I44)</f>
        <v>3320</v>
      </c>
      <c r="J43" s="170">
        <v>3320</v>
      </c>
      <c r="K43" s="170">
        <v>3320</v>
      </c>
    </row>
    <row r="44" spans="1:11" x14ac:dyDescent="0.25">
      <c r="A44" s="172" t="s">
        <v>251</v>
      </c>
      <c r="B44" s="172" t="s">
        <v>160</v>
      </c>
      <c r="C44" s="249" t="s">
        <v>161</v>
      </c>
      <c r="D44" s="227"/>
      <c r="E44" s="173">
        <v>6036.53</v>
      </c>
      <c r="F44" s="250">
        <v>4597</v>
      </c>
      <c r="G44" s="250"/>
      <c r="H44" s="227"/>
      <c r="I44" s="173">
        <v>3320</v>
      </c>
      <c r="J44" s="173">
        <v>3320</v>
      </c>
      <c r="K44" s="173">
        <v>3320</v>
      </c>
    </row>
    <row r="45" spans="1:11" x14ac:dyDescent="0.25">
      <c r="A45" s="174">
        <v>3</v>
      </c>
      <c r="B45" s="174">
        <v>3</v>
      </c>
      <c r="C45" s="251" t="s">
        <v>80</v>
      </c>
      <c r="D45" s="252"/>
      <c r="E45" s="175">
        <v>6036.53</v>
      </c>
      <c r="F45" s="253">
        <v>4597</v>
      </c>
      <c r="G45" s="253"/>
      <c r="H45" s="252"/>
      <c r="I45" s="175">
        <v>3320</v>
      </c>
      <c r="J45" s="175">
        <v>3320</v>
      </c>
      <c r="K45" s="175">
        <v>3320</v>
      </c>
    </row>
    <row r="46" spans="1:11" x14ac:dyDescent="0.25">
      <c r="A46" s="176">
        <v>32</v>
      </c>
      <c r="B46" s="176">
        <v>32</v>
      </c>
      <c r="C46" s="254" t="s">
        <v>82</v>
      </c>
      <c r="D46" s="227"/>
      <c r="E46" s="177">
        <v>6036.53</v>
      </c>
      <c r="F46" s="255">
        <v>4597</v>
      </c>
      <c r="G46" s="255"/>
      <c r="H46" s="227"/>
      <c r="I46" s="177">
        <v>3320</v>
      </c>
      <c r="J46" s="177">
        <v>3320</v>
      </c>
      <c r="K46" s="177">
        <v>3320</v>
      </c>
    </row>
    <row r="47" spans="1:11" x14ac:dyDescent="0.25">
      <c r="A47" s="169" t="s">
        <v>162</v>
      </c>
      <c r="B47" s="169" t="s">
        <v>162</v>
      </c>
      <c r="C47" s="241" t="s">
        <v>163</v>
      </c>
      <c r="D47" s="227"/>
      <c r="E47" s="170">
        <v>71.400000000000006</v>
      </c>
      <c r="F47" s="242">
        <v>0</v>
      </c>
      <c r="G47" s="242"/>
      <c r="H47" s="227"/>
      <c r="I47" s="170">
        <v>0</v>
      </c>
      <c r="J47" s="170">
        <v>0</v>
      </c>
      <c r="K47" s="170">
        <v>0</v>
      </c>
    </row>
    <row r="48" spans="1:11" x14ac:dyDescent="0.25">
      <c r="A48" s="172" t="s">
        <v>252</v>
      </c>
      <c r="B48" s="172" t="s">
        <v>164</v>
      </c>
      <c r="C48" s="249" t="s">
        <v>165</v>
      </c>
      <c r="D48" s="227"/>
      <c r="E48" s="173">
        <v>71.400000000000006</v>
      </c>
      <c r="F48" s="250">
        <v>0</v>
      </c>
      <c r="G48" s="250"/>
      <c r="H48" s="227"/>
      <c r="I48" s="173">
        <v>0</v>
      </c>
      <c r="J48" s="173">
        <v>0</v>
      </c>
      <c r="K48" s="173">
        <v>0</v>
      </c>
    </row>
    <row r="49" spans="1:11" ht="14.45" customHeight="1" x14ac:dyDescent="0.25">
      <c r="A49" s="174">
        <v>3</v>
      </c>
      <c r="B49" s="174">
        <v>3</v>
      </c>
      <c r="C49" s="251" t="s">
        <v>80</v>
      </c>
      <c r="D49" s="252"/>
      <c r="E49" s="175">
        <v>71.400000000000006</v>
      </c>
      <c r="F49" s="253">
        <v>0</v>
      </c>
      <c r="G49" s="253"/>
      <c r="H49" s="252"/>
      <c r="I49" s="175">
        <v>0</v>
      </c>
      <c r="J49" s="175">
        <v>0</v>
      </c>
      <c r="K49" s="175">
        <v>0</v>
      </c>
    </row>
    <row r="50" spans="1:11" x14ac:dyDescent="0.25">
      <c r="A50" s="176">
        <v>32</v>
      </c>
      <c r="B50" s="176">
        <v>32</v>
      </c>
      <c r="C50" s="254" t="s">
        <v>82</v>
      </c>
      <c r="D50" s="227"/>
      <c r="E50" s="177">
        <v>71.400000000000006</v>
      </c>
      <c r="F50" s="255">
        <v>0</v>
      </c>
      <c r="G50" s="255"/>
      <c r="H50" s="227"/>
      <c r="I50" s="177">
        <v>0</v>
      </c>
      <c r="J50" s="177">
        <v>0</v>
      </c>
      <c r="K50" s="177">
        <v>0</v>
      </c>
    </row>
    <row r="51" spans="1:11" ht="24" x14ac:dyDescent="0.25">
      <c r="A51" s="167" t="s">
        <v>253</v>
      </c>
      <c r="B51" s="167" t="s">
        <v>166</v>
      </c>
      <c r="C51" s="239" t="s">
        <v>255</v>
      </c>
      <c r="D51" s="227"/>
      <c r="E51" s="168">
        <v>5535.03</v>
      </c>
      <c r="F51" s="240">
        <v>15000</v>
      </c>
      <c r="G51" s="240"/>
      <c r="H51" s="227"/>
      <c r="I51" s="168">
        <f>SUM(I52+I56)</f>
        <v>9000</v>
      </c>
      <c r="J51" s="168">
        <v>0</v>
      </c>
      <c r="K51" s="168">
        <v>0</v>
      </c>
    </row>
    <row r="52" spans="1:11" x14ac:dyDescent="0.25">
      <c r="A52" s="169" t="s">
        <v>144</v>
      </c>
      <c r="B52" s="169" t="s">
        <v>144</v>
      </c>
      <c r="C52" s="241" t="s">
        <v>55</v>
      </c>
      <c r="D52" s="227"/>
      <c r="E52" s="170">
        <v>1935.03</v>
      </c>
      <c r="F52" s="242">
        <v>11000</v>
      </c>
      <c r="G52" s="242"/>
      <c r="H52" s="227"/>
      <c r="I52" s="170">
        <v>5000</v>
      </c>
      <c r="J52" s="170">
        <v>0</v>
      </c>
      <c r="K52" s="170">
        <v>0</v>
      </c>
    </row>
    <row r="53" spans="1:11" x14ac:dyDescent="0.25">
      <c r="A53" s="172" t="s">
        <v>247</v>
      </c>
      <c r="B53" s="172" t="s">
        <v>152</v>
      </c>
      <c r="C53" s="249" t="s">
        <v>153</v>
      </c>
      <c r="D53" s="227"/>
      <c r="E53" s="173">
        <v>1935.03</v>
      </c>
      <c r="F53" s="250">
        <v>11000</v>
      </c>
      <c r="G53" s="250"/>
      <c r="H53" s="227"/>
      <c r="I53" s="173">
        <v>5000</v>
      </c>
      <c r="J53" s="173">
        <v>0</v>
      </c>
      <c r="K53" s="173">
        <v>0</v>
      </c>
    </row>
    <row r="54" spans="1:11" x14ac:dyDescent="0.25">
      <c r="A54" s="174">
        <v>4</v>
      </c>
      <c r="B54" s="174">
        <v>4</v>
      </c>
      <c r="C54" s="251" t="s">
        <v>91</v>
      </c>
      <c r="D54" s="252"/>
      <c r="E54" s="175">
        <v>1935.03</v>
      </c>
      <c r="F54" s="253">
        <v>11000</v>
      </c>
      <c r="G54" s="253"/>
      <c r="H54" s="252"/>
      <c r="I54" s="175">
        <v>5000</v>
      </c>
      <c r="J54" s="175">
        <v>0</v>
      </c>
      <c r="K54" s="175">
        <v>0</v>
      </c>
    </row>
    <row r="55" spans="1:11" x14ac:dyDescent="0.25">
      <c r="A55" s="176">
        <v>42</v>
      </c>
      <c r="B55" s="176">
        <v>42</v>
      </c>
      <c r="C55" s="254" t="s">
        <v>167</v>
      </c>
      <c r="D55" s="227"/>
      <c r="E55" s="177">
        <v>1935.03</v>
      </c>
      <c r="F55" s="255">
        <v>11000</v>
      </c>
      <c r="G55" s="255"/>
      <c r="H55" s="227"/>
      <c r="I55" s="177">
        <v>5000</v>
      </c>
      <c r="J55" s="177">
        <v>0</v>
      </c>
      <c r="K55" s="177">
        <v>0</v>
      </c>
    </row>
    <row r="56" spans="1:11" x14ac:dyDescent="0.25">
      <c r="A56" s="169" t="s">
        <v>147</v>
      </c>
      <c r="B56" s="169" t="s">
        <v>147</v>
      </c>
      <c r="C56" s="241" t="s">
        <v>109</v>
      </c>
      <c r="D56" s="227"/>
      <c r="E56" s="170">
        <v>3600</v>
      </c>
      <c r="F56" s="242">
        <v>4000</v>
      </c>
      <c r="G56" s="242"/>
      <c r="H56" s="227"/>
      <c r="I56" s="170">
        <f>SUM(I57)</f>
        <v>4000</v>
      </c>
      <c r="J56" s="170">
        <v>0</v>
      </c>
      <c r="K56" s="170">
        <v>0</v>
      </c>
    </row>
    <row r="57" spans="1:11" x14ac:dyDescent="0.25">
      <c r="A57" s="172" t="s">
        <v>148</v>
      </c>
      <c r="B57" s="172" t="s">
        <v>148</v>
      </c>
      <c r="C57" s="249" t="s">
        <v>149</v>
      </c>
      <c r="D57" s="227"/>
      <c r="E57" s="173">
        <v>3600</v>
      </c>
      <c r="F57" s="250">
        <v>4000</v>
      </c>
      <c r="G57" s="250"/>
      <c r="H57" s="227"/>
      <c r="I57" s="173">
        <v>4000</v>
      </c>
      <c r="J57" s="173">
        <v>0</v>
      </c>
      <c r="K57" s="173">
        <v>0</v>
      </c>
    </row>
    <row r="58" spans="1:11" ht="14.45" customHeight="1" x14ac:dyDescent="0.25">
      <c r="A58" s="174">
        <v>4</v>
      </c>
      <c r="B58" s="174">
        <v>4</v>
      </c>
      <c r="C58" s="251" t="s">
        <v>91</v>
      </c>
      <c r="D58" s="252"/>
      <c r="E58" s="175">
        <v>3600</v>
      </c>
      <c r="F58" s="253">
        <v>4000</v>
      </c>
      <c r="G58" s="253"/>
      <c r="H58" s="252"/>
      <c r="I58" s="175">
        <v>4000</v>
      </c>
      <c r="J58" s="175">
        <v>0</v>
      </c>
      <c r="K58" s="175">
        <v>0</v>
      </c>
    </row>
    <row r="59" spans="1:11" ht="14.45" customHeight="1" x14ac:dyDescent="0.25">
      <c r="A59" s="176">
        <v>42</v>
      </c>
      <c r="B59" s="176">
        <v>42</v>
      </c>
      <c r="C59" s="254" t="s">
        <v>167</v>
      </c>
      <c r="D59" s="227"/>
      <c r="E59" s="177">
        <v>3600</v>
      </c>
      <c r="F59" s="255">
        <v>4000</v>
      </c>
      <c r="G59" s="255"/>
      <c r="H59" s="227"/>
      <c r="I59" s="177">
        <v>4000</v>
      </c>
      <c r="J59" s="177">
        <v>0</v>
      </c>
      <c r="K59" s="177">
        <v>0</v>
      </c>
    </row>
    <row r="60" spans="1:11" x14ac:dyDescent="0.25">
      <c r="A60" s="163"/>
      <c r="B60" s="163" t="s">
        <v>168</v>
      </c>
      <c r="C60" s="247" t="s">
        <v>169</v>
      </c>
      <c r="D60" s="227"/>
      <c r="E60" s="164">
        <v>546349.72</v>
      </c>
      <c r="F60" s="248">
        <v>767171</v>
      </c>
      <c r="G60" s="248"/>
      <c r="H60" s="227"/>
      <c r="I60" s="164">
        <f>SUM(I61+I67+I177+I240+I321+I303+I364)</f>
        <v>808209</v>
      </c>
      <c r="J60" s="164">
        <f>SUM(J61+J67+J177+J240+J321+J303+J364)</f>
        <v>803909</v>
      </c>
      <c r="K60" s="164">
        <f>SUM(K61+K67+K177+K240+K321+K303+K364)</f>
        <v>803909</v>
      </c>
    </row>
    <row r="61" spans="1:11" x14ac:dyDescent="0.25">
      <c r="A61" s="165"/>
      <c r="B61" s="165" t="s">
        <v>170</v>
      </c>
      <c r="C61" s="237" t="s">
        <v>171</v>
      </c>
      <c r="D61" s="227"/>
      <c r="E61" s="166">
        <v>162188.51999999999</v>
      </c>
      <c r="F61" s="238">
        <v>216700</v>
      </c>
      <c r="G61" s="238"/>
      <c r="H61" s="227"/>
      <c r="I61" s="166">
        <f t="shared" ref="I61:K62" si="1">SUM(I62)</f>
        <v>289200</v>
      </c>
      <c r="J61" s="166">
        <f t="shared" si="1"/>
        <v>289200</v>
      </c>
      <c r="K61" s="166">
        <f t="shared" si="1"/>
        <v>289200</v>
      </c>
    </row>
    <row r="62" spans="1:11" x14ac:dyDescent="0.25">
      <c r="A62" s="167" t="s">
        <v>256</v>
      </c>
      <c r="B62" s="167" t="s">
        <v>172</v>
      </c>
      <c r="C62" s="239" t="s">
        <v>171</v>
      </c>
      <c r="D62" s="227"/>
      <c r="E62" s="168">
        <v>162188.51999999999</v>
      </c>
      <c r="F62" s="240">
        <v>216700</v>
      </c>
      <c r="G62" s="240"/>
      <c r="H62" s="227"/>
      <c r="I62" s="168">
        <f t="shared" si="1"/>
        <v>289200</v>
      </c>
      <c r="J62" s="168">
        <f t="shared" si="1"/>
        <v>289200</v>
      </c>
      <c r="K62" s="168">
        <f t="shared" si="1"/>
        <v>289200</v>
      </c>
    </row>
    <row r="63" spans="1:11" x14ac:dyDescent="0.25">
      <c r="A63" s="169" t="s">
        <v>144</v>
      </c>
      <c r="B63" s="169" t="s">
        <v>144</v>
      </c>
      <c r="C63" s="241" t="s">
        <v>55</v>
      </c>
      <c r="D63" s="227"/>
      <c r="E63" s="170">
        <v>162188.51999999999</v>
      </c>
      <c r="F63" s="242">
        <v>216700</v>
      </c>
      <c r="G63" s="242"/>
      <c r="H63" s="227"/>
      <c r="I63" s="170">
        <f>SUM(I64)</f>
        <v>289200</v>
      </c>
      <c r="J63" s="170">
        <v>289200</v>
      </c>
      <c r="K63" s="170">
        <v>289200</v>
      </c>
    </row>
    <row r="64" spans="1:11" x14ac:dyDescent="0.25">
      <c r="A64" s="172" t="s">
        <v>71</v>
      </c>
      <c r="B64" s="172" t="s">
        <v>145</v>
      </c>
      <c r="C64" s="249" t="s">
        <v>146</v>
      </c>
      <c r="D64" s="227"/>
      <c r="E64" s="173">
        <v>162188.51999999999</v>
      </c>
      <c r="F64" s="250">
        <v>216700</v>
      </c>
      <c r="G64" s="250"/>
      <c r="H64" s="227"/>
      <c r="I64" s="173">
        <v>289200</v>
      </c>
      <c r="J64" s="173">
        <v>289200</v>
      </c>
      <c r="K64" s="173">
        <v>289200</v>
      </c>
    </row>
    <row r="65" spans="1:11" x14ac:dyDescent="0.25">
      <c r="A65" s="174">
        <v>3</v>
      </c>
      <c r="B65" s="174">
        <v>3</v>
      </c>
      <c r="C65" s="251" t="s">
        <v>80</v>
      </c>
      <c r="D65" s="252"/>
      <c r="E65" s="175">
        <v>162188.51999999999</v>
      </c>
      <c r="F65" s="253">
        <v>216700</v>
      </c>
      <c r="G65" s="253"/>
      <c r="H65" s="252"/>
      <c r="I65" s="175">
        <v>289200</v>
      </c>
      <c r="J65" s="175">
        <v>289200</v>
      </c>
      <c r="K65" s="175">
        <v>289200</v>
      </c>
    </row>
    <row r="66" spans="1:11" x14ac:dyDescent="0.25">
      <c r="A66" s="176">
        <v>31</v>
      </c>
      <c r="B66" s="176">
        <v>31</v>
      </c>
      <c r="C66" s="254" t="s">
        <v>81</v>
      </c>
      <c r="D66" s="227"/>
      <c r="E66" s="177">
        <v>162188.51999999999</v>
      </c>
      <c r="F66" s="255">
        <v>216700</v>
      </c>
      <c r="G66" s="255"/>
      <c r="H66" s="227"/>
      <c r="I66" s="177">
        <v>289200</v>
      </c>
      <c r="J66" s="177">
        <v>289200</v>
      </c>
      <c r="K66" s="177">
        <v>289200</v>
      </c>
    </row>
    <row r="67" spans="1:11" x14ac:dyDescent="0.25">
      <c r="A67" s="165"/>
      <c r="B67" s="165" t="s">
        <v>173</v>
      </c>
      <c r="C67" s="237" t="s">
        <v>174</v>
      </c>
      <c r="D67" s="227"/>
      <c r="E67" s="166">
        <v>134873.03</v>
      </c>
      <c r="F67" s="238">
        <v>195500</v>
      </c>
      <c r="G67" s="238"/>
      <c r="H67" s="227"/>
      <c r="I67" s="166">
        <f>SUM(I68+I93+I110+I141+I154+I172+I131)</f>
        <v>252000</v>
      </c>
      <c r="J67" s="166">
        <f>SUM(J68+J93+J110+J141+J154+J172+J131)</f>
        <v>252000</v>
      </c>
      <c r="K67" s="166">
        <f>SUM(K68+K93+K110+K141+K154+K172+K131)</f>
        <v>252000</v>
      </c>
    </row>
    <row r="68" spans="1:11" x14ac:dyDescent="0.25">
      <c r="A68" s="167" t="s">
        <v>257</v>
      </c>
      <c r="B68" s="167" t="s">
        <v>172</v>
      </c>
      <c r="C68" s="239" t="s">
        <v>175</v>
      </c>
      <c r="D68" s="227"/>
      <c r="E68" s="168">
        <v>36189.589999999997</v>
      </c>
      <c r="F68" s="240">
        <v>56000</v>
      </c>
      <c r="G68" s="240"/>
      <c r="H68" s="227"/>
      <c r="I68" s="168">
        <f>SUM(I69+I74+I78+I86)</f>
        <v>64000</v>
      </c>
      <c r="J68" s="168">
        <f>SUM(J69+J74+J78+J86)</f>
        <v>64000</v>
      </c>
      <c r="K68" s="168">
        <f>SUM(K69+K74+K78+K86)</f>
        <v>64000</v>
      </c>
    </row>
    <row r="69" spans="1:11" x14ac:dyDescent="0.25">
      <c r="A69" s="169" t="s">
        <v>144</v>
      </c>
      <c r="B69" s="169" t="s">
        <v>144</v>
      </c>
      <c r="C69" s="241" t="s">
        <v>55</v>
      </c>
      <c r="D69" s="227"/>
      <c r="E69" s="170">
        <v>2664.48</v>
      </c>
      <c r="F69" s="242">
        <v>5000</v>
      </c>
      <c r="G69" s="242"/>
      <c r="H69" s="227"/>
      <c r="I69" s="170">
        <f>SUM(I70)</f>
        <v>5000</v>
      </c>
      <c r="J69" s="170">
        <f>SUM(J70)</f>
        <v>5000</v>
      </c>
      <c r="K69" s="170">
        <f>SUM(K70)</f>
        <v>5000</v>
      </c>
    </row>
    <row r="70" spans="1:11" x14ac:dyDescent="0.25">
      <c r="A70" s="172" t="s">
        <v>71</v>
      </c>
      <c r="B70" s="172" t="s">
        <v>145</v>
      </c>
      <c r="C70" s="249" t="s">
        <v>146</v>
      </c>
      <c r="D70" s="227"/>
      <c r="E70" s="173">
        <v>2664.48</v>
      </c>
      <c r="F70" s="250">
        <v>5000</v>
      </c>
      <c r="G70" s="250"/>
      <c r="H70" s="227"/>
      <c r="I70" s="173">
        <v>5000</v>
      </c>
      <c r="J70" s="173">
        <v>5000</v>
      </c>
      <c r="K70" s="173">
        <v>5000</v>
      </c>
    </row>
    <row r="71" spans="1:11" x14ac:dyDescent="0.25">
      <c r="A71" s="174">
        <v>3</v>
      </c>
      <c r="B71" s="174">
        <v>3</v>
      </c>
      <c r="C71" s="251" t="s">
        <v>80</v>
      </c>
      <c r="D71" s="252"/>
      <c r="E71" s="175">
        <v>2664.48</v>
      </c>
      <c r="F71" s="253">
        <v>5000</v>
      </c>
      <c r="G71" s="253"/>
      <c r="H71" s="252"/>
      <c r="I71" s="175">
        <v>5000</v>
      </c>
      <c r="J71" s="175">
        <v>5000</v>
      </c>
      <c r="K71" s="175">
        <v>5000</v>
      </c>
    </row>
    <row r="72" spans="1:11" x14ac:dyDescent="0.25">
      <c r="A72" s="176">
        <v>32</v>
      </c>
      <c r="B72" s="176">
        <v>32</v>
      </c>
      <c r="C72" s="254" t="s">
        <v>82</v>
      </c>
      <c r="D72" s="227"/>
      <c r="E72" s="177">
        <v>2664.48</v>
      </c>
      <c r="F72" s="255">
        <v>4900</v>
      </c>
      <c r="G72" s="255"/>
      <c r="H72" s="227"/>
      <c r="I72" s="177">
        <v>4900</v>
      </c>
      <c r="J72" s="177">
        <v>4900</v>
      </c>
      <c r="K72" s="177">
        <v>4900</v>
      </c>
    </row>
    <row r="73" spans="1:11" x14ac:dyDescent="0.25">
      <c r="A73" s="176">
        <v>34</v>
      </c>
      <c r="B73" s="176">
        <v>34</v>
      </c>
      <c r="C73" s="254" t="s">
        <v>88</v>
      </c>
      <c r="D73" s="227"/>
      <c r="E73" s="177">
        <v>2664.48</v>
      </c>
      <c r="F73" s="255">
        <v>100</v>
      </c>
      <c r="G73" s="255"/>
      <c r="H73" s="227"/>
      <c r="I73" s="177">
        <v>100</v>
      </c>
      <c r="J73" s="177">
        <v>100</v>
      </c>
      <c r="K73" s="177">
        <v>100</v>
      </c>
    </row>
    <row r="74" spans="1:11" x14ac:dyDescent="0.25">
      <c r="A74" s="169" t="s">
        <v>147</v>
      </c>
      <c r="B74" s="169" t="s">
        <v>147</v>
      </c>
      <c r="C74" s="241" t="s">
        <v>109</v>
      </c>
      <c r="D74" s="227"/>
      <c r="E74" s="170">
        <v>0</v>
      </c>
      <c r="F74" s="242">
        <v>10000</v>
      </c>
      <c r="G74" s="242"/>
      <c r="H74" s="227"/>
      <c r="I74" s="170">
        <f>SUM(I75)</f>
        <v>10000</v>
      </c>
      <c r="J74" s="170">
        <f>SUM(J75)</f>
        <v>10000</v>
      </c>
      <c r="K74" s="170">
        <f>SUM(K75)</f>
        <v>10000</v>
      </c>
    </row>
    <row r="75" spans="1:11" x14ac:dyDescent="0.25">
      <c r="A75" s="172" t="s">
        <v>148</v>
      </c>
      <c r="B75" s="172" t="s">
        <v>148</v>
      </c>
      <c r="C75" s="249" t="s">
        <v>149</v>
      </c>
      <c r="D75" s="227"/>
      <c r="E75" s="173">
        <v>0</v>
      </c>
      <c r="F75" s="250">
        <v>10000</v>
      </c>
      <c r="G75" s="250"/>
      <c r="H75" s="227"/>
      <c r="I75" s="173">
        <v>10000</v>
      </c>
      <c r="J75" s="173">
        <v>10000</v>
      </c>
      <c r="K75" s="173">
        <v>10000</v>
      </c>
    </row>
    <row r="76" spans="1:11" x14ac:dyDescent="0.25">
      <c r="A76" s="174">
        <v>3</v>
      </c>
      <c r="B76" s="174">
        <v>3</v>
      </c>
      <c r="C76" s="251" t="s">
        <v>80</v>
      </c>
      <c r="D76" s="252"/>
      <c r="E76" s="175">
        <v>0</v>
      </c>
      <c r="F76" s="253">
        <v>10000</v>
      </c>
      <c r="G76" s="253"/>
      <c r="H76" s="252"/>
      <c r="I76" s="175">
        <v>10000</v>
      </c>
      <c r="J76" s="175">
        <v>10000</v>
      </c>
      <c r="K76" s="175">
        <v>10000</v>
      </c>
    </row>
    <row r="77" spans="1:11" x14ac:dyDescent="0.25">
      <c r="A77" s="176">
        <v>32</v>
      </c>
      <c r="B77" s="176">
        <v>32</v>
      </c>
      <c r="C77" s="254" t="s">
        <v>82</v>
      </c>
      <c r="D77" s="227"/>
      <c r="E77" s="177">
        <v>0</v>
      </c>
      <c r="F77" s="255">
        <v>10000</v>
      </c>
      <c r="G77" s="255"/>
      <c r="H77" s="227"/>
      <c r="I77" s="177">
        <v>10000</v>
      </c>
      <c r="J77" s="177">
        <v>10000</v>
      </c>
      <c r="K77" s="177">
        <v>10000</v>
      </c>
    </row>
    <row r="78" spans="1:11" x14ac:dyDescent="0.25">
      <c r="A78" s="169" t="s">
        <v>154</v>
      </c>
      <c r="B78" s="169" t="s">
        <v>154</v>
      </c>
      <c r="C78" s="241" t="s">
        <v>155</v>
      </c>
      <c r="D78" s="227"/>
      <c r="E78" s="170">
        <v>20253.669999999998</v>
      </c>
      <c r="F78" s="242">
        <v>26000</v>
      </c>
      <c r="G78" s="242"/>
      <c r="H78" s="227"/>
      <c r="I78" s="170">
        <f>SUM(I79+I83)</f>
        <v>30000</v>
      </c>
      <c r="J78" s="170">
        <f>SUM(J79+J83)</f>
        <v>30000</v>
      </c>
      <c r="K78" s="170">
        <f>SUM(K79+K83)</f>
        <v>30000</v>
      </c>
    </row>
    <row r="79" spans="1:11" x14ac:dyDescent="0.25">
      <c r="A79" s="172" t="s">
        <v>250</v>
      </c>
      <c r="B79" s="172" t="s">
        <v>156</v>
      </c>
      <c r="C79" s="249" t="s">
        <v>157</v>
      </c>
      <c r="D79" s="227"/>
      <c r="E79" s="173">
        <v>4326.95</v>
      </c>
      <c r="F79" s="250">
        <v>10000</v>
      </c>
      <c r="G79" s="250"/>
      <c r="H79" s="227"/>
      <c r="I79" s="173">
        <v>10000</v>
      </c>
      <c r="J79" s="173">
        <v>10000</v>
      </c>
      <c r="K79" s="173">
        <v>10000</v>
      </c>
    </row>
    <row r="80" spans="1:11" x14ac:dyDescent="0.25">
      <c r="A80" s="174">
        <v>3</v>
      </c>
      <c r="B80" s="174">
        <v>3</v>
      </c>
      <c r="C80" s="251" t="s">
        <v>80</v>
      </c>
      <c r="D80" s="252"/>
      <c r="E80" s="175">
        <v>4326.95</v>
      </c>
      <c r="F80" s="175"/>
      <c r="G80" s="175">
        <v>10000</v>
      </c>
      <c r="H80" s="175">
        <v>10000</v>
      </c>
      <c r="I80" s="175">
        <v>10000</v>
      </c>
      <c r="J80" s="175">
        <v>10000</v>
      </c>
      <c r="K80" s="175">
        <v>10000</v>
      </c>
    </row>
    <row r="81" spans="1:11" ht="14.45" customHeight="1" x14ac:dyDescent="0.25">
      <c r="A81" s="176">
        <v>32</v>
      </c>
      <c r="B81" s="176">
        <v>32</v>
      </c>
      <c r="C81" s="254" t="s">
        <v>82</v>
      </c>
      <c r="D81" s="227"/>
      <c r="E81" s="177">
        <v>4268.17</v>
      </c>
      <c r="F81" s="177"/>
      <c r="G81" s="177">
        <v>9900</v>
      </c>
      <c r="H81" s="177">
        <v>9900</v>
      </c>
      <c r="I81" s="177">
        <v>9900</v>
      </c>
      <c r="J81" s="177">
        <v>9900</v>
      </c>
      <c r="K81" s="177">
        <v>9900</v>
      </c>
    </row>
    <row r="82" spans="1:11" x14ac:dyDescent="0.25">
      <c r="A82" s="176">
        <v>34</v>
      </c>
      <c r="B82" s="176">
        <v>34</v>
      </c>
      <c r="C82" s="254" t="s">
        <v>88</v>
      </c>
      <c r="D82" s="227"/>
      <c r="E82" s="177">
        <v>58.78</v>
      </c>
      <c r="F82" s="177"/>
      <c r="G82" s="177">
        <v>100</v>
      </c>
      <c r="H82" s="177">
        <v>100</v>
      </c>
      <c r="I82" s="177">
        <v>100</v>
      </c>
      <c r="J82" s="177">
        <v>100</v>
      </c>
      <c r="K82" s="177">
        <v>100</v>
      </c>
    </row>
    <row r="83" spans="1:11" x14ac:dyDescent="0.25">
      <c r="A83" s="172" t="s">
        <v>258</v>
      </c>
      <c r="B83" s="172" t="s">
        <v>176</v>
      </c>
      <c r="C83" s="249" t="s">
        <v>177</v>
      </c>
      <c r="D83" s="227"/>
      <c r="E83" s="173">
        <v>15926.72</v>
      </c>
      <c r="F83" s="250">
        <v>16000</v>
      </c>
      <c r="G83" s="250"/>
      <c r="H83" s="227"/>
      <c r="I83" s="173">
        <v>20000</v>
      </c>
      <c r="J83" s="173">
        <v>20000</v>
      </c>
      <c r="K83" s="173">
        <v>20000</v>
      </c>
    </row>
    <row r="84" spans="1:11" x14ac:dyDescent="0.25">
      <c r="A84" s="174">
        <v>3</v>
      </c>
      <c r="B84" s="174">
        <v>3</v>
      </c>
      <c r="C84" s="251" t="s">
        <v>80</v>
      </c>
      <c r="D84" s="252"/>
      <c r="E84" s="175">
        <v>15926.72</v>
      </c>
      <c r="F84" s="175"/>
      <c r="G84" s="175">
        <v>10000</v>
      </c>
      <c r="H84" s="175">
        <v>16000</v>
      </c>
      <c r="I84" s="175">
        <v>20000</v>
      </c>
      <c r="J84" s="175">
        <v>20000</v>
      </c>
      <c r="K84" s="175">
        <v>20000</v>
      </c>
    </row>
    <row r="85" spans="1:11" ht="14.45" customHeight="1" x14ac:dyDescent="0.25">
      <c r="A85" s="176">
        <v>32</v>
      </c>
      <c r="B85" s="176">
        <v>32</v>
      </c>
      <c r="C85" s="254" t="s">
        <v>82</v>
      </c>
      <c r="D85" s="227"/>
      <c r="E85" s="177">
        <v>15926.72</v>
      </c>
      <c r="F85" s="177"/>
      <c r="G85" s="177">
        <v>9900</v>
      </c>
      <c r="H85" s="177">
        <v>16000</v>
      </c>
      <c r="I85" s="177">
        <v>20000</v>
      </c>
      <c r="J85" s="177">
        <v>20000</v>
      </c>
      <c r="K85" s="177">
        <v>20000</v>
      </c>
    </row>
    <row r="86" spans="1:11" x14ac:dyDescent="0.25">
      <c r="A86" s="169" t="s">
        <v>158</v>
      </c>
      <c r="B86" s="169" t="s">
        <v>158</v>
      </c>
      <c r="C86" s="241" t="s">
        <v>159</v>
      </c>
      <c r="D86" s="227"/>
      <c r="E86" s="170">
        <v>13271.44</v>
      </c>
      <c r="F86" s="242">
        <v>15000</v>
      </c>
      <c r="G86" s="242"/>
      <c r="H86" s="227"/>
      <c r="I86" s="170">
        <f>SUM(I87+I90)</f>
        <v>19000</v>
      </c>
      <c r="J86" s="170">
        <f>SUM(J87+J90)</f>
        <v>19000</v>
      </c>
      <c r="K86" s="170">
        <f>SUM(K87+K90)</f>
        <v>19000</v>
      </c>
    </row>
    <row r="87" spans="1:11" x14ac:dyDescent="0.25">
      <c r="A87" s="172" t="s">
        <v>259</v>
      </c>
      <c r="B87" s="172" t="s">
        <v>178</v>
      </c>
      <c r="C87" s="249" t="s">
        <v>179</v>
      </c>
      <c r="D87" s="227"/>
      <c r="E87" s="173">
        <v>11281.44</v>
      </c>
      <c r="F87" s="250">
        <v>12000</v>
      </c>
      <c r="G87" s="250"/>
      <c r="H87" s="227"/>
      <c r="I87" s="173">
        <v>15000</v>
      </c>
      <c r="J87" s="173">
        <v>15000</v>
      </c>
      <c r="K87" s="173">
        <v>15000</v>
      </c>
    </row>
    <row r="88" spans="1:11" x14ac:dyDescent="0.25">
      <c r="A88" s="174">
        <v>3</v>
      </c>
      <c r="B88" s="174">
        <v>3</v>
      </c>
      <c r="C88" s="251" t="s">
        <v>80</v>
      </c>
      <c r="D88" s="252"/>
      <c r="E88" s="175">
        <v>11281.44</v>
      </c>
      <c r="F88" s="175"/>
      <c r="G88" s="175">
        <v>10000</v>
      </c>
      <c r="H88" s="175">
        <v>12000</v>
      </c>
      <c r="I88" s="175">
        <v>15000</v>
      </c>
      <c r="J88" s="175">
        <v>15000</v>
      </c>
      <c r="K88" s="175">
        <v>15000</v>
      </c>
    </row>
    <row r="89" spans="1:11" x14ac:dyDescent="0.25">
      <c r="A89" s="176">
        <v>32</v>
      </c>
      <c r="B89" s="176">
        <v>32</v>
      </c>
      <c r="C89" s="254" t="s">
        <v>82</v>
      </c>
      <c r="D89" s="227"/>
      <c r="E89" s="177">
        <v>11281.44</v>
      </c>
      <c r="F89" s="177"/>
      <c r="G89" s="177">
        <v>9900</v>
      </c>
      <c r="H89" s="177">
        <v>12000</v>
      </c>
      <c r="I89" s="177">
        <v>15000</v>
      </c>
      <c r="J89" s="177">
        <v>15000</v>
      </c>
      <c r="K89" s="177">
        <v>15000</v>
      </c>
    </row>
    <row r="90" spans="1:11" x14ac:dyDescent="0.25">
      <c r="A90" s="172" t="s">
        <v>260</v>
      </c>
      <c r="B90" s="172" t="s">
        <v>180</v>
      </c>
      <c r="C90" s="249" t="s">
        <v>181</v>
      </c>
      <c r="D90" s="227"/>
      <c r="E90" s="173">
        <v>1990</v>
      </c>
      <c r="F90" s="250">
        <v>3000</v>
      </c>
      <c r="G90" s="250"/>
      <c r="H90" s="227"/>
      <c r="I90" s="173">
        <v>4000</v>
      </c>
      <c r="J90" s="173">
        <v>4000</v>
      </c>
      <c r="K90" s="173">
        <v>4000</v>
      </c>
    </row>
    <row r="91" spans="1:11" x14ac:dyDescent="0.25">
      <c r="A91" s="174">
        <v>3</v>
      </c>
      <c r="B91" s="174">
        <v>3</v>
      </c>
      <c r="C91" s="251" t="s">
        <v>80</v>
      </c>
      <c r="D91" s="252"/>
      <c r="E91" s="175">
        <v>1990</v>
      </c>
      <c r="F91" s="175"/>
      <c r="G91" s="175">
        <v>10000</v>
      </c>
      <c r="H91" s="175">
        <v>3000</v>
      </c>
      <c r="I91" s="175">
        <v>4000</v>
      </c>
      <c r="J91" s="175">
        <v>4000</v>
      </c>
      <c r="K91" s="175">
        <v>4000</v>
      </c>
    </row>
    <row r="92" spans="1:11" x14ac:dyDescent="0.25">
      <c r="A92" s="176">
        <v>32</v>
      </c>
      <c r="B92" s="176">
        <v>32</v>
      </c>
      <c r="C92" s="254" t="s">
        <v>82</v>
      </c>
      <c r="D92" s="227"/>
      <c r="E92" s="177">
        <v>1990</v>
      </c>
      <c r="F92" s="177"/>
      <c r="G92" s="177">
        <v>9900</v>
      </c>
      <c r="H92" s="177">
        <v>3000</v>
      </c>
      <c r="I92" s="177">
        <v>4000</v>
      </c>
      <c r="J92" s="177">
        <v>4000</v>
      </c>
      <c r="K92" s="177">
        <v>4000</v>
      </c>
    </row>
    <row r="93" spans="1:11" x14ac:dyDescent="0.25">
      <c r="A93" s="167" t="s">
        <v>261</v>
      </c>
      <c r="B93" s="167" t="s">
        <v>182</v>
      </c>
      <c r="C93" s="239" t="s">
        <v>183</v>
      </c>
      <c r="D93" s="227"/>
      <c r="E93" s="168">
        <v>23254.79</v>
      </c>
      <c r="F93" s="240">
        <v>27000</v>
      </c>
      <c r="G93" s="240"/>
      <c r="H93" s="227"/>
      <c r="I93" s="168">
        <f>SUM(I94+I98+I106)</f>
        <v>41000</v>
      </c>
      <c r="J93" s="168">
        <f>SUM(J94+J98+J106)</f>
        <v>41000</v>
      </c>
      <c r="K93" s="168">
        <f>SUM(K94+K98+K106)</f>
        <v>41000</v>
      </c>
    </row>
    <row r="94" spans="1:11" x14ac:dyDescent="0.25">
      <c r="A94" s="169" t="s">
        <v>144</v>
      </c>
      <c r="B94" s="169" t="s">
        <v>144</v>
      </c>
      <c r="C94" s="241" t="s">
        <v>55</v>
      </c>
      <c r="D94" s="227"/>
      <c r="E94" s="170">
        <v>6491.67</v>
      </c>
      <c r="F94" s="242">
        <v>7000</v>
      </c>
      <c r="G94" s="242"/>
      <c r="H94" s="227"/>
      <c r="I94" s="170">
        <f>SUM(I95)</f>
        <v>10000</v>
      </c>
      <c r="J94" s="170">
        <f>SUM(J95)</f>
        <v>10000</v>
      </c>
      <c r="K94" s="170">
        <f>SUM(K95)</f>
        <v>10000</v>
      </c>
    </row>
    <row r="95" spans="1:11" x14ac:dyDescent="0.25">
      <c r="A95" s="172" t="s">
        <v>246</v>
      </c>
      <c r="B95" s="172" t="s">
        <v>145</v>
      </c>
      <c r="C95" s="249" t="s">
        <v>146</v>
      </c>
      <c r="D95" s="227"/>
      <c r="E95" s="173">
        <v>6491.67</v>
      </c>
      <c r="F95" s="250">
        <v>7000</v>
      </c>
      <c r="G95" s="250"/>
      <c r="H95" s="227"/>
      <c r="I95" s="173">
        <v>10000</v>
      </c>
      <c r="J95" s="173">
        <v>10000</v>
      </c>
      <c r="K95" s="173">
        <v>10000</v>
      </c>
    </row>
    <row r="96" spans="1:11" x14ac:dyDescent="0.25">
      <c r="A96" s="174">
        <v>3</v>
      </c>
      <c r="B96" s="174">
        <v>3</v>
      </c>
      <c r="C96" s="251" t="s">
        <v>80</v>
      </c>
      <c r="D96" s="252"/>
      <c r="E96" s="175">
        <v>6491.67</v>
      </c>
      <c r="F96" s="175"/>
      <c r="G96" s="175">
        <v>10000</v>
      </c>
      <c r="H96" s="175">
        <v>7000</v>
      </c>
      <c r="I96" s="175">
        <v>10000</v>
      </c>
      <c r="J96" s="175">
        <v>10000</v>
      </c>
      <c r="K96" s="175">
        <v>10000</v>
      </c>
    </row>
    <row r="97" spans="1:11" x14ac:dyDescent="0.25">
      <c r="A97" s="176">
        <v>32</v>
      </c>
      <c r="B97" s="176">
        <v>32</v>
      </c>
      <c r="C97" s="254" t="s">
        <v>82</v>
      </c>
      <c r="D97" s="227"/>
      <c r="E97" s="177">
        <v>6491.67</v>
      </c>
      <c r="F97" s="177"/>
      <c r="G97" s="177">
        <v>9900</v>
      </c>
      <c r="H97" s="177">
        <v>7000</v>
      </c>
      <c r="I97" s="177">
        <v>10000</v>
      </c>
      <c r="J97" s="177">
        <v>10000</v>
      </c>
      <c r="K97" s="177">
        <v>10000</v>
      </c>
    </row>
    <row r="98" spans="1:11" x14ac:dyDescent="0.25">
      <c r="A98" s="169" t="s">
        <v>154</v>
      </c>
      <c r="B98" s="169" t="s">
        <v>154</v>
      </c>
      <c r="C98" s="241" t="s">
        <v>155</v>
      </c>
      <c r="D98" s="227"/>
      <c r="E98" s="170">
        <v>12117.82</v>
      </c>
      <c r="F98" s="242">
        <v>15000</v>
      </c>
      <c r="G98" s="242"/>
      <c r="H98" s="227"/>
      <c r="I98" s="170">
        <f>SUM(I99+I103)</f>
        <v>25000</v>
      </c>
      <c r="J98" s="170">
        <f>SUM(J99+J103)</f>
        <v>25000</v>
      </c>
      <c r="K98" s="170">
        <f>SUM(K99+K103)</f>
        <v>25000</v>
      </c>
    </row>
    <row r="99" spans="1:11" x14ac:dyDescent="0.25">
      <c r="A99" s="172" t="s">
        <v>250</v>
      </c>
      <c r="B99" s="172" t="s">
        <v>156</v>
      </c>
      <c r="C99" s="249" t="s">
        <v>157</v>
      </c>
      <c r="D99" s="227"/>
      <c r="E99" s="173">
        <v>2827.22</v>
      </c>
      <c r="F99" s="250">
        <v>5000</v>
      </c>
      <c r="G99" s="250"/>
      <c r="H99" s="227"/>
      <c r="I99" s="173">
        <v>5000</v>
      </c>
      <c r="J99" s="173">
        <v>5000</v>
      </c>
      <c r="K99" s="173">
        <v>5000</v>
      </c>
    </row>
    <row r="100" spans="1:11" x14ac:dyDescent="0.25">
      <c r="A100" s="174">
        <v>3</v>
      </c>
      <c r="B100" s="174">
        <v>3</v>
      </c>
      <c r="C100" s="251" t="s">
        <v>80</v>
      </c>
      <c r="D100" s="252"/>
      <c r="E100" s="175">
        <v>2827.22</v>
      </c>
      <c r="F100" s="175"/>
      <c r="G100" s="175">
        <v>10000</v>
      </c>
      <c r="H100" s="175">
        <v>5000</v>
      </c>
      <c r="I100" s="175">
        <v>5000</v>
      </c>
      <c r="J100" s="175">
        <v>5000</v>
      </c>
      <c r="K100" s="175">
        <v>5000</v>
      </c>
    </row>
    <row r="101" spans="1:11" ht="14.45" customHeight="1" x14ac:dyDescent="0.25">
      <c r="A101" s="176">
        <v>32</v>
      </c>
      <c r="B101" s="176">
        <v>32</v>
      </c>
      <c r="C101" s="254" t="s">
        <v>82</v>
      </c>
      <c r="D101" s="227"/>
      <c r="E101" s="177">
        <v>2827.22</v>
      </c>
      <c r="F101" s="177"/>
      <c r="G101" s="177">
        <v>9900</v>
      </c>
      <c r="H101" s="177">
        <v>5000</v>
      </c>
      <c r="I101" s="177">
        <v>4950</v>
      </c>
      <c r="J101" s="177">
        <v>4950</v>
      </c>
      <c r="K101" s="177">
        <v>4950</v>
      </c>
    </row>
    <row r="102" spans="1:11" x14ac:dyDescent="0.25">
      <c r="A102" s="176">
        <v>34</v>
      </c>
      <c r="B102" s="176">
        <v>34</v>
      </c>
      <c r="C102" s="254" t="s">
        <v>88</v>
      </c>
      <c r="D102" s="227"/>
      <c r="E102" s="177">
        <v>0</v>
      </c>
      <c r="F102" s="177"/>
      <c r="G102" s="177">
        <v>100</v>
      </c>
      <c r="H102" s="177">
        <v>0</v>
      </c>
      <c r="I102" s="177">
        <v>50</v>
      </c>
      <c r="J102" s="177">
        <v>50</v>
      </c>
      <c r="K102" s="177">
        <v>50</v>
      </c>
    </row>
    <row r="103" spans="1:11" x14ac:dyDescent="0.25">
      <c r="A103" s="172" t="s">
        <v>258</v>
      </c>
      <c r="B103" s="172" t="s">
        <v>176</v>
      </c>
      <c r="C103" s="249" t="s">
        <v>177</v>
      </c>
      <c r="D103" s="227"/>
      <c r="E103" s="173">
        <v>9290.6</v>
      </c>
      <c r="F103" s="250">
        <v>10000</v>
      </c>
      <c r="G103" s="250"/>
      <c r="H103" s="227"/>
      <c r="I103" s="173">
        <v>20000</v>
      </c>
      <c r="J103" s="173">
        <v>20000</v>
      </c>
      <c r="K103" s="173">
        <v>20000</v>
      </c>
    </row>
    <row r="104" spans="1:11" x14ac:dyDescent="0.25">
      <c r="A104" s="174">
        <v>3</v>
      </c>
      <c r="B104" s="174">
        <v>3</v>
      </c>
      <c r="C104" s="251" t="s">
        <v>80</v>
      </c>
      <c r="D104" s="252"/>
      <c r="E104" s="175">
        <v>2290.6</v>
      </c>
      <c r="F104" s="175"/>
      <c r="G104" s="175">
        <v>10000</v>
      </c>
      <c r="H104" s="175">
        <v>10000</v>
      </c>
      <c r="I104" s="175">
        <v>20000</v>
      </c>
      <c r="J104" s="175">
        <v>20000</v>
      </c>
      <c r="K104" s="175">
        <v>20000</v>
      </c>
    </row>
    <row r="105" spans="1:11" ht="14.45" customHeight="1" x14ac:dyDescent="0.25">
      <c r="A105" s="176">
        <v>32</v>
      </c>
      <c r="B105" s="176">
        <v>32</v>
      </c>
      <c r="C105" s="254" t="s">
        <v>82</v>
      </c>
      <c r="D105" s="227"/>
      <c r="E105" s="177">
        <v>2290.6</v>
      </c>
      <c r="F105" s="177"/>
      <c r="G105" s="177">
        <v>9900</v>
      </c>
      <c r="H105" s="177">
        <v>10000</v>
      </c>
      <c r="I105" s="177">
        <v>20000</v>
      </c>
      <c r="J105" s="177">
        <v>20000</v>
      </c>
      <c r="K105" s="177">
        <v>20000</v>
      </c>
    </row>
    <row r="106" spans="1:11" x14ac:dyDescent="0.25">
      <c r="A106" s="169" t="s">
        <v>158</v>
      </c>
      <c r="B106" s="169" t="s">
        <v>158</v>
      </c>
      <c r="C106" s="241" t="s">
        <v>159</v>
      </c>
      <c r="D106" s="227"/>
      <c r="E106" s="170">
        <v>4645.3</v>
      </c>
      <c r="F106" s="242">
        <v>5000</v>
      </c>
      <c r="G106" s="242"/>
      <c r="H106" s="227"/>
      <c r="I106" s="170">
        <f>SUM(I107)</f>
        <v>6000</v>
      </c>
      <c r="J106" s="170">
        <f>SUM(J107)</f>
        <v>6000</v>
      </c>
      <c r="K106" s="170">
        <f>SUM(K107)</f>
        <v>6000</v>
      </c>
    </row>
    <row r="107" spans="1:11" x14ac:dyDescent="0.25">
      <c r="A107" s="172" t="s">
        <v>259</v>
      </c>
      <c r="B107" s="172" t="s">
        <v>178</v>
      </c>
      <c r="C107" s="249" t="s">
        <v>179</v>
      </c>
      <c r="D107" s="227"/>
      <c r="E107" s="173">
        <v>4645.3</v>
      </c>
      <c r="F107" s="250">
        <v>5000</v>
      </c>
      <c r="G107" s="250"/>
      <c r="H107" s="227"/>
      <c r="I107" s="173">
        <v>6000</v>
      </c>
      <c r="J107" s="173">
        <v>6000</v>
      </c>
      <c r="K107" s="173">
        <v>6000</v>
      </c>
    </row>
    <row r="108" spans="1:11" x14ac:dyDescent="0.25">
      <c r="A108" s="174">
        <v>3</v>
      </c>
      <c r="B108" s="174">
        <v>3</v>
      </c>
      <c r="C108" s="251" t="s">
        <v>80</v>
      </c>
      <c r="D108" s="252"/>
      <c r="E108" s="175">
        <v>4645.3</v>
      </c>
      <c r="F108" s="175"/>
      <c r="G108" s="175">
        <v>10000</v>
      </c>
      <c r="H108" s="175">
        <v>5000</v>
      </c>
      <c r="I108" s="175">
        <v>6000</v>
      </c>
      <c r="J108" s="175">
        <v>6000</v>
      </c>
      <c r="K108" s="175">
        <v>6000</v>
      </c>
    </row>
    <row r="109" spans="1:11" x14ac:dyDescent="0.25">
      <c r="A109" s="176">
        <v>32</v>
      </c>
      <c r="B109" s="176">
        <v>32</v>
      </c>
      <c r="C109" s="254" t="s">
        <v>82</v>
      </c>
      <c r="D109" s="227"/>
      <c r="E109" s="177">
        <v>4645.3</v>
      </c>
      <c r="F109" s="177"/>
      <c r="G109" s="177">
        <v>9900</v>
      </c>
      <c r="H109" s="177">
        <v>5000</v>
      </c>
      <c r="I109" s="177">
        <v>6000</v>
      </c>
      <c r="J109" s="177">
        <v>6000</v>
      </c>
      <c r="K109" s="177">
        <v>6000</v>
      </c>
    </row>
    <row r="110" spans="1:11" x14ac:dyDescent="0.25">
      <c r="A110" s="167" t="s">
        <v>262</v>
      </c>
      <c r="B110" s="167" t="s">
        <v>184</v>
      </c>
      <c r="C110" s="239" t="s">
        <v>185</v>
      </c>
      <c r="D110" s="227"/>
      <c r="E110" s="168">
        <v>39479.89</v>
      </c>
      <c r="F110" s="240">
        <v>60500</v>
      </c>
      <c r="G110" s="240"/>
      <c r="H110" s="227"/>
      <c r="I110" s="168">
        <f>SUM(I111+I116+I124)</f>
        <v>76000</v>
      </c>
      <c r="J110" s="168">
        <f>SUM(J111+J116+J124)</f>
        <v>76000</v>
      </c>
      <c r="K110" s="168">
        <f>SUM(K111+K116+K124)</f>
        <v>76000</v>
      </c>
    </row>
    <row r="111" spans="1:11" x14ac:dyDescent="0.25">
      <c r="A111" s="169" t="s">
        <v>144</v>
      </c>
      <c r="B111" s="169" t="s">
        <v>144</v>
      </c>
      <c r="C111" s="241" t="s">
        <v>55</v>
      </c>
      <c r="D111" s="227"/>
      <c r="E111" s="170">
        <v>2977.67</v>
      </c>
      <c r="F111" s="242">
        <v>6000</v>
      </c>
      <c r="G111" s="242"/>
      <c r="H111" s="227"/>
      <c r="I111" s="170">
        <f>SUM(I112)</f>
        <v>6000</v>
      </c>
      <c r="J111" s="170">
        <f>SUM(J112)</f>
        <v>6000</v>
      </c>
      <c r="K111" s="170">
        <f>SUM(K112)</f>
        <v>6000</v>
      </c>
    </row>
    <row r="112" spans="1:11" x14ac:dyDescent="0.25">
      <c r="A112" s="172" t="s">
        <v>246</v>
      </c>
      <c r="B112" s="172" t="s">
        <v>145</v>
      </c>
      <c r="C112" s="249" t="s">
        <v>146</v>
      </c>
      <c r="D112" s="227"/>
      <c r="E112" s="173">
        <v>2977.67</v>
      </c>
      <c r="F112" s="250">
        <v>6000</v>
      </c>
      <c r="G112" s="250"/>
      <c r="H112" s="227"/>
      <c r="I112" s="173">
        <v>6000</v>
      </c>
      <c r="J112" s="173">
        <v>6000</v>
      </c>
      <c r="K112" s="173">
        <v>6000</v>
      </c>
    </row>
    <row r="113" spans="1:11" x14ac:dyDescent="0.25">
      <c r="A113" s="174">
        <v>3</v>
      </c>
      <c r="B113" s="174">
        <v>3</v>
      </c>
      <c r="C113" s="251" t="s">
        <v>80</v>
      </c>
      <c r="D113" s="252"/>
      <c r="E113" s="175">
        <v>2827.22</v>
      </c>
      <c r="F113" s="175"/>
      <c r="G113" s="175">
        <v>10000</v>
      </c>
      <c r="H113" s="175">
        <v>6000</v>
      </c>
      <c r="I113" s="175">
        <v>6000</v>
      </c>
      <c r="J113" s="175">
        <v>6000</v>
      </c>
      <c r="K113" s="175">
        <v>6000</v>
      </c>
    </row>
    <row r="114" spans="1:11" ht="14.45" customHeight="1" x14ac:dyDescent="0.25">
      <c r="A114" s="176">
        <v>32</v>
      </c>
      <c r="B114" s="176">
        <v>32</v>
      </c>
      <c r="C114" s="254" t="s">
        <v>82</v>
      </c>
      <c r="D114" s="227"/>
      <c r="E114" s="177">
        <v>2950</v>
      </c>
      <c r="F114" s="177"/>
      <c r="G114" s="177">
        <v>9900</v>
      </c>
      <c r="H114" s="177">
        <v>5950</v>
      </c>
      <c r="I114" s="177">
        <v>5950</v>
      </c>
      <c r="J114" s="177">
        <v>5950</v>
      </c>
      <c r="K114" s="177">
        <v>5950</v>
      </c>
    </row>
    <row r="115" spans="1:11" x14ac:dyDescent="0.25">
      <c r="A115" s="176">
        <v>34</v>
      </c>
      <c r="B115" s="176">
        <v>34</v>
      </c>
      <c r="C115" s="254" t="s">
        <v>88</v>
      </c>
      <c r="D115" s="227"/>
      <c r="E115" s="177">
        <v>0</v>
      </c>
      <c r="F115" s="177"/>
      <c r="G115" s="177">
        <v>100</v>
      </c>
      <c r="H115" s="177">
        <v>50</v>
      </c>
      <c r="I115" s="177">
        <v>50</v>
      </c>
      <c r="J115" s="177">
        <v>50</v>
      </c>
      <c r="K115" s="177">
        <v>50</v>
      </c>
    </row>
    <row r="116" spans="1:11" x14ac:dyDescent="0.25">
      <c r="A116" s="169" t="s">
        <v>154</v>
      </c>
      <c r="B116" s="169" t="s">
        <v>154</v>
      </c>
      <c r="C116" s="241" t="s">
        <v>155</v>
      </c>
      <c r="D116" s="227"/>
      <c r="E116" s="170">
        <v>36502.22</v>
      </c>
      <c r="F116" s="242">
        <v>50000</v>
      </c>
      <c r="G116" s="242"/>
      <c r="H116" s="227"/>
      <c r="I116" s="170">
        <f>SUM(I117+I121)</f>
        <v>55000</v>
      </c>
      <c r="J116" s="170">
        <f>SUM(J117+J121)</f>
        <v>55000</v>
      </c>
      <c r="K116" s="170">
        <f>SUM(K117+K121)</f>
        <v>55000</v>
      </c>
    </row>
    <row r="117" spans="1:11" x14ac:dyDescent="0.25">
      <c r="A117" s="172" t="s">
        <v>250</v>
      </c>
      <c r="B117" s="172" t="s">
        <v>156</v>
      </c>
      <c r="C117" s="249" t="s">
        <v>157</v>
      </c>
      <c r="D117" s="227"/>
      <c r="E117" s="173">
        <v>36502.22</v>
      </c>
      <c r="F117" s="250">
        <v>50000</v>
      </c>
      <c r="G117" s="250"/>
      <c r="H117" s="227"/>
      <c r="I117" s="173">
        <v>50000</v>
      </c>
      <c r="J117" s="173">
        <v>50000</v>
      </c>
      <c r="K117" s="173">
        <v>50000</v>
      </c>
    </row>
    <row r="118" spans="1:11" x14ac:dyDescent="0.25">
      <c r="A118" s="174">
        <v>3</v>
      </c>
      <c r="B118" s="174">
        <v>3</v>
      </c>
      <c r="C118" s="251" t="s">
        <v>80</v>
      </c>
      <c r="D118" s="252"/>
      <c r="E118" s="175">
        <v>36502.22</v>
      </c>
      <c r="F118" s="253">
        <v>5000</v>
      </c>
      <c r="G118" s="253"/>
      <c r="H118" s="252"/>
      <c r="I118" s="175">
        <v>5000</v>
      </c>
      <c r="J118" s="175">
        <v>5000</v>
      </c>
      <c r="K118" s="175">
        <v>5000</v>
      </c>
    </row>
    <row r="119" spans="1:11" ht="14.45" customHeight="1" x14ac:dyDescent="0.25">
      <c r="A119" s="176">
        <v>32</v>
      </c>
      <c r="B119" s="176">
        <v>32</v>
      </c>
      <c r="C119" s="254" t="s">
        <v>82</v>
      </c>
      <c r="D119" s="227"/>
      <c r="E119" s="177">
        <v>36475.089999999997</v>
      </c>
      <c r="F119" s="255">
        <v>49500</v>
      </c>
      <c r="G119" s="255"/>
      <c r="H119" s="227"/>
      <c r="I119" s="177">
        <v>49500</v>
      </c>
      <c r="J119" s="177">
        <v>49500</v>
      </c>
      <c r="K119" s="177">
        <v>49500</v>
      </c>
    </row>
    <row r="120" spans="1:11" x14ac:dyDescent="0.25">
      <c r="A120" s="176">
        <v>34</v>
      </c>
      <c r="B120" s="176">
        <v>34</v>
      </c>
      <c r="C120" s="254" t="s">
        <v>88</v>
      </c>
      <c r="D120" s="227"/>
      <c r="E120" s="177">
        <f>SUM(E118-E119)</f>
        <v>27.130000000004657</v>
      </c>
      <c r="F120" s="255">
        <v>500</v>
      </c>
      <c r="G120" s="255"/>
      <c r="H120" s="227"/>
      <c r="I120" s="177">
        <v>500</v>
      </c>
      <c r="J120" s="177">
        <v>500</v>
      </c>
      <c r="K120" s="177">
        <v>500</v>
      </c>
    </row>
    <row r="121" spans="1:11" x14ac:dyDescent="0.25">
      <c r="A121" s="172" t="s">
        <v>258</v>
      </c>
      <c r="B121" s="172" t="s">
        <v>176</v>
      </c>
      <c r="C121" s="249" t="s">
        <v>177</v>
      </c>
      <c r="D121" s="227"/>
      <c r="E121" s="173">
        <v>0</v>
      </c>
      <c r="F121" s="250">
        <v>0</v>
      </c>
      <c r="G121" s="250"/>
      <c r="H121" s="227"/>
      <c r="I121" s="173">
        <v>5000</v>
      </c>
      <c r="J121" s="173">
        <v>5000</v>
      </c>
      <c r="K121" s="173">
        <v>5000</v>
      </c>
    </row>
    <row r="122" spans="1:11" x14ac:dyDescent="0.25">
      <c r="A122" s="174">
        <v>3</v>
      </c>
      <c r="B122" s="174">
        <v>3</v>
      </c>
      <c r="C122" s="251" t="s">
        <v>80</v>
      </c>
      <c r="D122" s="252"/>
      <c r="E122" s="175">
        <v>0</v>
      </c>
      <c r="F122" s="253">
        <v>0</v>
      </c>
      <c r="G122" s="253"/>
      <c r="H122" s="252"/>
      <c r="I122" s="175">
        <v>5000</v>
      </c>
      <c r="J122" s="175">
        <v>5000</v>
      </c>
      <c r="K122" s="175">
        <v>5000</v>
      </c>
    </row>
    <row r="123" spans="1:11" ht="14.45" customHeight="1" x14ac:dyDescent="0.25">
      <c r="A123" s="176">
        <v>32</v>
      </c>
      <c r="B123" s="176">
        <v>32</v>
      </c>
      <c r="C123" s="254" t="s">
        <v>82</v>
      </c>
      <c r="D123" s="227"/>
      <c r="E123" s="177">
        <v>0</v>
      </c>
      <c r="F123" s="255">
        <v>0</v>
      </c>
      <c r="G123" s="255"/>
      <c r="H123" s="227"/>
      <c r="I123" s="177">
        <v>5000</v>
      </c>
      <c r="J123" s="177">
        <v>5000</v>
      </c>
      <c r="K123" s="177">
        <v>5000</v>
      </c>
    </row>
    <row r="124" spans="1:11" x14ac:dyDescent="0.25">
      <c r="A124" s="169" t="s">
        <v>158</v>
      </c>
      <c r="B124" s="169" t="s">
        <v>158</v>
      </c>
      <c r="C124" s="241" t="s">
        <v>159</v>
      </c>
      <c r="D124" s="227"/>
      <c r="E124" s="170">
        <v>0</v>
      </c>
      <c r="F124" s="242">
        <v>4500</v>
      </c>
      <c r="G124" s="242"/>
      <c r="H124" s="227"/>
      <c r="I124" s="170">
        <f>SUM(I125+I128)</f>
        <v>15000</v>
      </c>
      <c r="J124" s="170">
        <f>SUM(J125+J128)</f>
        <v>15000</v>
      </c>
      <c r="K124" s="170">
        <f>SUM(K125+K128)</f>
        <v>15000</v>
      </c>
    </row>
    <row r="125" spans="1:11" x14ac:dyDescent="0.25">
      <c r="A125" s="172" t="s">
        <v>259</v>
      </c>
      <c r="B125" s="172" t="s">
        <v>178</v>
      </c>
      <c r="C125" s="249" t="s">
        <v>179</v>
      </c>
      <c r="D125" s="227"/>
      <c r="E125" s="173">
        <v>0</v>
      </c>
      <c r="F125" s="250">
        <v>3000</v>
      </c>
      <c r="G125" s="250"/>
      <c r="H125" s="227"/>
      <c r="I125" s="173">
        <v>10000</v>
      </c>
      <c r="J125" s="173">
        <v>10000</v>
      </c>
      <c r="K125" s="173">
        <v>10000</v>
      </c>
    </row>
    <row r="126" spans="1:11" x14ac:dyDescent="0.25">
      <c r="A126" s="174">
        <v>3</v>
      </c>
      <c r="B126" s="174">
        <v>3</v>
      </c>
      <c r="C126" s="251" t="s">
        <v>80</v>
      </c>
      <c r="D126" s="252"/>
      <c r="E126" s="175">
        <v>0</v>
      </c>
      <c r="F126" s="253">
        <v>3000</v>
      </c>
      <c r="G126" s="253"/>
      <c r="H126" s="252"/>
      <c r="I126" s="175">
        <v>10000</v>
      </c>
      <c r="J126" s="175">
        <v>10000</v>
      </c>
      <c r="K126" s="175">
        <v>10000</v>
      </c>
    </row>
    <row r="127" spans="1:11" ht="14.45" customHeight="1" x14ac:dyDescent="0.25">
      <c r="A127" s="176">
        <v>32</v>
      </c>
      <c r="B127" s="176">
        <v>32</v>
      </c>
      <c r="C127" s="254" t="s">
        <v>82</v>
      </c>
      <c r="D127" s="227"/>
      <c r="E127" s="177">
        <v>0</v>
      </c>
      <c r="F127" s="255">
        <v>3000</v>
      </c>
      <c r="G127" s="255"/>
      <c r="H127" s="227"/>
      <c r="I127" s="177">
        <v>10000</v>
      </c>
      <c r="J127" s="177">
        <v>10000</v>
      </c>
      <c r="K127" s="177">
        <v>10000</v>
      </c>
    </row>
    <row r="128" spans="1:11" x14ac:dyDescent="0.25">
      <c r="A128" s="172" t="s">
        <v>263</v>
      </c>
      <c r="B128" s="172" t="s">
        <v>180</v>
      </c>
      <c r="C128" s="249" t="s">
        <v>181</v>
      </c>
      <c r="D128" s="227"/>
      <c r="E128" s="173">
        <v>0</v>
      </c>
      <c r="F128" s="250">
        <v>1500</v>
      </c>
      <c r="G128" s="250"/>
      <c r="H128" s="227"/>
      <c r="I128" s="173">
        <v>5000</v>
      </c>
      <c r="J128" s="173">
        <v>5000</v>
      </c>
      <c r="K128" s="173">
        <v>5000</v>
      </c>
    </row>
    <row r="129" spans="1:11" x14ac:dyDescent="0.25">
      <c r="A129" s="174">
        <v>3</v>
      </c>
      <c r="B129" s="174">
        <v>3</v>
      </c>
      <c r="C129" s="251" t="s">
        <v>80</v>
      </c>
      <c r="D129" s="252"/>
      <c r="E129" s="175">
        <v>0</v>
      </c>
      <c r="F129" s="253">
        <v>1500</v>
      </c>
      <c r="G129" s="253"/>
      <c r="H129" s="252"/>
      <c r="I129" s="175">
        <v>5000</v>
      </c>
      <c r="J129" s="175">
        <v>5000</v>
      </c>
      <c r="K129" s="175">
        <v>5000</v>
      </c>
    </row>
    <row r="130" spans="1:11" ht="14.45" customHeight="1" x14ac:dyDescent="0.25">
      <c r="A130" s="176">
        <v>32</v>
      </c>
      <c r="B130" s="176">
        <v>32</v>
      </c>
      <c r="C130" s="254" t="s">
        <v>82</v>
      </c>
      <c r="D130" s="227"/>
      <c r="E130" s="177">
        <v>0</v>
      </c>
      <c r="F130" s="255">
        <v>1500</v>
      </c>
      <c r="G130" s="255"/>
      <c r="H130" s="227"/>
      <c r="I130" s="177">
        <v>5000</v>
      </c>
      <c r="J130" s="177">
        <v>5000</v>
      </c>
      <c r="K130" s="177">
        <v>5000</v>
      </c>
    </row>
    <row r="131" spans="1:11" x14ac:dyDescent="0.25">
      <c r="A131" s="167" t="s">
        <v>264</v>
      </c>
      <c r="B131" s="167" t="s">
        <v>186</v>
      </c>
      <c r="C131" s="239" t="s">
        <v>187</v>
      </c>
      <c r="D131" s="227"/>
      <c r="E131" s="168">
        <v>15599.51</v>
      </c>
      <c r="F131" s="240">
        <v>16000</v>
      </c>
      <c r="G131" s="240"/>
      <c r="H131" s="227"/>
      <c r="I131" s="168">
        <f>SUM(I132+I136)</f>
        <v>22000</v>
      </c>
      <c r="J131" s="168">
        <f>SUM(J132+J136)</f>
        <v>22000</v>
      </c>
      <c r="K131" s="168">
        <f>SUM(K132+K136)</f>
        <v>22000</v>
      </c>
    </row>
    <row r="132" spans="1:11" x14ac:dyDescent="0.25">
      <c r="A132" s="169" t="s">
        <v>144</v>
      </c>
      <c r="B132" s="169" t="s">
        <v>144</v>
      </c>
      <c r="C132" s="241" t="s">
        <v>55</v>
      </c>
      <c r="D132" s="227"/>
      <c r="E132" s="170">
        <v>1000</v>
      </c>
      <c r="F132" s="242">
        <v>1000</v>
      </c>
      <c r="G132" s="242"/>
      <c r="H132" s="227"/>
      <c r="I132" s="170">
        <f>SUM(I133)</f>
        <v>2000</v>
      </c>
      <c r="J132" s="170">
        <f>SUM(J133)</f>
        <v>2000</v>
      </c>
      <c r="K132" s="170">
        <f>SUM(K133)</f>
        <v>2000</v>
      </c>
    </row>
    <row r="133" spans="1:11" x14ac:dyDescent="0.25">
      <c r="A133" s="172" t="s">
        <v>71</v>
      </c>
      <c r="B133" s="172" t="s">
        <v>145</v>
      </c>
      <c r="C133" s="249" t="s">
        <v>146</v>
      </c>
      <c r="D133" s="227"/>
      <c r="E133" s="173">
        <v>1000</v>
      </c>
      <c r="F133" s="250">
        <v>1000</v>
      </c>
      <c r="G133" s="250"/>
      <c r="H133" s="227"/>
      <c r="I133" s="173">
        <v>2000</v>
      </c>
      <c r="J133" s="173">
        <v>2000</v>
      </c>
      <c r="K133" s="173">
        <v>2000</v>
      </c>
    </row>
    <row r="134" spans="1:11" x14ac:dyDescent="0.25">
      <c r="A134" s="174">
        <v>3</v>
      </c>
      <c r="B134" s="174">
        <v>3</v>
      </c>
      <c r="C134" s="251" t="s">
        <v>80</v>
      </c>
      <c r="D134" s="252"/>
      <c r="E134" s="175">
        <v>1000</v>
      </c>
      <c r="F134" s="253">
        <v>1000</v>
      </c>
      <c r="G134" s="253"/>
      <c r="H134" s="252"/>
      <c r="I134" s="175">
        <v>2000</v>
      </c>
      <c r="J134" s="175">
        <v>2000</v>
      </c>
      <c r="K134" s="175">
        <v>2000</v>
      </c>
    </row>
    <row r="135" spans="1:11" ht="14.45" customHeight="1" x14ac:dyDescent="0.25">
      <c r="A135" s="176">
        <v>32</v>
      </c>
      <c r="B135" s="176">
        <v>32</v>
      </c>
      <c r="C135" s="254" t="s">
        <v>82</v>
      </c>
      <c r="D135" s="227"/>
      <c r="E135" s="177">
        <v>1000</v>
      </c>
      <c r="F135" s="255">
        <v>1000</v>
      </c>
      <c r="G135" s="255"/>
      <c r="H135" s="227"/>
      <c r="I135" s="177">
        <v>2000</v>
      </c>
      <c r="J135" s="177">
        <v>2000</v>
      </c>
      <c r="K135" s="177">
        <v>2000</v>
      </c>
    </row>
    <row r="136" spans="1:11" x14ac:dyDescent="0.25">
      <c r="A136" s="169" t="s">
        <v>154</v>
      </c>
      <c r="B136" s="169" t="s">
        <v>154</v>
      </c>
      <c r="C136" s="241" t="s">
        <v>155</v>
      </c>
      <c r="D136" s="227"/>
      <c r="E136" s="170">
        <v>14599.51</v>
      </c>
      <c r="F136" s="242">
        <v>15000</v>
      </c>
      <c r="G136" s="242"/>
      <c r="H136" s="227"/>
      <c r="I136" s="170">
        <f>SUM(I137)</f>
        <v>20000</v>
      </c>
      <c r="J136" s="170">
        <f>SUM(J137)</f>
        <v>20000</v>
      </c>
      <c r="K136" s="170">
        <f>SUM(K137)</f>
        <v>20000</v>
      </c>
    </row>
    <row r="137" spans="1:11" x14ac:dyDescent="0.25">
      <c r="A137" s="172" t="s">
        <v>265</v>
      </c>
      <c r="B137" s="172" t="s">
        <v>176</v>
      </c>
      <c r="C137" s="249" t="s">
        <v>177</v>
      </c>
      <c r="D137" s="227"/>
      <c r="E137" s="173">
        <v>14599.51</v>
      </c>
      <c r="F137" s="250">
        <v>15000</v>
      </c>
      <c r="G137" s="250"/>
      <c r="H137" s="227"/>
      <c r="I137" s="173">
        <v>20000</v>
      </c>
      <c r="J137" s="173">
        <v>20000</v>
      </c>
      <c r="K137" s="173">
        <v>20000</v>
      </c>
    </row>
    <row r="138" spans="1:11" x14ac:dyDescent="0.25">
      <c r="A138" s="174">
        <v>3</v>
      </c>
      <c r="B138" s="174">
        <v>3</v>
      </c>
      <c r="C138" s="251" t="s">
        <v>80</v>
      </c>
      <c r="D138" s="252"/>
      <c r="E138" s="175">
        <v>14599.51</v>
      </c>
      <c r="F138" s="253">
        <v>15000</v>
      </c>
      <c r="G138" s="253"/>
      <c r="H138" s="252"/>
      <c r="I138" s="175">
        <v>2000</v>
      </c>
      <c r="J138" s="175">
        <v>2000</v>
      </c>
      <c r="K138" s="175">
        <v>2000</v>
      </c>
    </row>
    <row r="139" spans="1:11" ht="14.45" customHeight="1" x14ac:dyDescent="0.25">
      <c r="A139" s="176">
        <v>32</v>
      </c>
      <c r="B139" s="176">
        <v>32</v>
      </c>
      <c r="C139" s="254" t="s">
        <v>82</v>
      </c>
      <c r="D139" s="227"/>
      <c r="E139" s="177">
        <v>14599.51</v>
      </c>
      <c r="F139" s="255">
        <v>14900</v>
      </c>
      <c r="G139" s="255"/>
      <c r="H139" s="227"/>
      <c r="I139" s="177">
        <v>19900</v>
      </c>
      <c r="J139" s="177">
        <v>19900</v>
      </c>
      <c r="K139" s="177">
        <v>19900</v>
      </c>
    </row>
    <row r="140" spans="1:11" x14ac:dyDescent="0.25">
      <c r="A140" s="176">
        <v>34</v>
      </c>
      <c r="B140" s="176">
        <v>34</v>
      </c>
      <c r="C140" s="254" t="s">
        <v>88</v>
      </c>
      <c r="D140" s="227"/>
      <c r="E140" s="177">
        <f>SUM(E138-E139)</f>
        <v>0</v>
      </c>
      <c r="F140" s="255">
        <v>100</v>
      </c>
      <c r="G140" s="255"/>
      <c r="H140" s="227"/>
      <c r="I140" s="177">
        <v>100</v>
      </c>
      <c r="J140" s="177">
        <v>100</v>
      </c>
      <c r="K140" s="177">
        <v>100</v>
      </c>
    </row>
    <row r="141" spans="1:11" x14ac:dyDescent="0.25">
      <c r="A141" s="167" t="s">
        <v>266</v>
      </c>
      <c r="B141" s="167" t="s">
        <v>188</v>
      </c>
      <c r="C141" s="239" t="s">
        <v>189</v>
      </c>
      <c r="D141" s="227"/>
      <c r="E141" s="168">
        <v>1600</v>
      </c>
      <c r="F141" s="240">
        <v>7000</v>
      </c>
      <c r="G141" s="240"/>
      <c r="H141" s="227"/>
      <c r="I141" s="168">
        <f>SUM(I142+I146+I150)</f>
        <v>12000</v>
      </c>
      <c r="J141" s="168">
        <f>SUM(J142+J146+J150)</f>
        <v>12000</v>
      </c>
      <c r="K141" s="168">
        <f>SUM(K142+K146+K150)</f>
        <v>12000</v>
      </c>
    </row>
    <row r="142" spans="1:11" x14ac:dyDescent="0.25">
      <c r="A142" s="169" t="s">
        <v>144</v>
      </c>
      <c r="B142" s="169" t="s">
        <v>144</v>
      </c>
      <c r="C142" s="241" t="s">
        <v>55</v>
      </c>
      <c r="D142" s="227"/>
      <c r="E142" s="170">
        <v>1000</v>
      </c>
      <c r="F142" s="242">
        <v>1000</v>
      </c>
      <c r="G142" s="242"/>
      <c r="H142" s="227"/>
      <c r="I142" s="170">
        <f>SUM(I143)</f>
        <v>2000</v>
      </c>
      <c r="J142" s="170">
        <f>SUM(J143)</f>
        <v>2000</v>
      </c>
      <c r="K142" s="170">
        <f>SUM(K143)</f>
        <v>2000</v>
      </c>
    </row>
    <row r="143" spans="1:11" x14ac:dyDescent="0.25">
      <c r="A143" s="172" t="s">
        <v>71</v>
      </c>
      <c r="B143" s="172" t="s">
        <v>145</v>
      </c>
      <c r="C143" s="249" t="s">
        <v>146</v>
      </c>
      <c r="D143" s="227"/>
      <c r="E143" s="173">
        <v>1000</v>
      </c>
      <c r="F143" s="250">
        <v>1000</v>
      </c>
      <c r="G143" s="250"/>
      <c r="H143" s="227"/>
      <c r="I143" s="173">
        <v>2000</v>
      </c>
      <c r="J143" s="173">
        <v>2000</v>
      </c>
      <c r="K143" s="173">
        <v>2000</v>
      </c>
    </row>
    <row r="144" spans="1:11" x14ac:dyDescent="0.25">
      <c r="A144" s="174">
        <v>3</v>
      </c>
      <c r="B144" s="174">
        <v>3</v>
      </c>
      <c r="C144" s="251" t="s">
        <v>80</v>
      </c>
      <c r="D144" s="252"/>
      <c r="E144" s="175">
        <v>1000</v>
      </c>
      <c r="F144" s="253">
        <v>1000</v>
      </c>
      <c r="G144" s="253"/>
      <c r="H144" s="252"/>
      <c r="I144" s="175">
        <v>2000</v>
      </c>
      <c r="J144" s="175">
        <v>2000</v>
      </c>
      <c r="K144" s="175">
        <v>2000</v>
      </c>
    </row>
    <row r="145" spans="1:11" ht="14.45" customHeight="1" x14ac:dyDescent="0.25">
      <c r="A145" s="176">
        <v>32</v>
      </c>
      <c r="B145" s="176">
        <v>32</v>
      </c>
      <c r="C145" s="254" t="s">
        <v>82</v>
      </c>
      <c r="D145" s="227"/>
      <c r="E145" s="177">
        <v>1000</v>
      </c>
      <c r="F145" s="255">
        <v>1000</v>
      </c>
      <c r="G145" s="255"/>
      <c r="H145" s="227"/>
      <c r="I145" s="177">
        <v>2000</v>
      </c>
      <c r="J145" s="177">
        <v>2000</v>
      </c>
      <c r="K145" s="177">
        <v>2000</v>
      </c>
    </row>
    <row r="146" spans="1:11" x14ac:dyDescent="0.25">
      <c r="A146" s="169" t="s">
        <v>154</v>
      </c>
      <c r="B146" s="169" t="s">
        <v>154</v>
      </c>
      <c r="C146" s="241" t="s">
        <v>155</v>
      </c>
      <c r="D146" s="227"/>
      <c r="E146" s="170">
        <v>600</v>
      </c>
      <c r="F146" s="242">
        <v>5000</v>
      </c>
      <c r="G146" s="242"/>
      <c r="H146" s="227"/>
      <c r="I146" s="170">
        <f>SUM(I147)</f>
        <v>5000</v>
      </c>
      <c r="J146" s="170">
        <f>SUM(J147)</f>
        <v>5000</v>
      </c>
      <c r="K146" s="170">
        <f>SUM(K147)</f>
        <v>5000</v>
      </c>
    </row>
    <row r="147" spans="1:11" x14ac:dyDescent="0.25">
      <c r="A147" s="172" t="s">
        <v>58</v>
      </c>
      <c r="B147" s="172" t="s">
        <v>156</v>
      </c>
      <c r="C147" s="249" t="s">
        <v>157</v>
      </c>
      <c r="D147" s="227"/>
      <c r="E147" s="173">
        <v>600</v>
      </c>
      <c r="F147" s="250">
        <v>5000</v>
      </c>
      <c r="G147" s="250"/>
      <c r="H147" s="227"/>
      <c r="I147" s="173">
        <v>5000</v>
      </c>
      <c r="J147" s="173">
        <v>5000</v>
      </c>
      <c r="K147" s="173">
        <v>5000</v>
      </c>
    </row>
    <row r="148" spans="1:11" x14ac:dyDescent="0.25">
      <c r="A148" s="174">
        <v>3</v>
      </c>
      <c r="B148" s="174">
        <v>3</v>
      </c>
      <c r="C148" s="251" t="s">
        <v>80</v>
      </c>
      <c r="D148" s="252"/>
      <c r="E148" s="175">
        <v>600</v>
      </c>
      <c r="F148" s="253">
        <v>5000</v>
      </c>
      <c r="G148" s="253"/>
      <c r="H148" s="252"/>
      <c r="I148" s="175">
        <v>5000</v>
      </c>
      <c r="J148" s="175">
        <v>5000</v>
      </c>
      <c r="K148" s="175">
        <v>5000</v>
      </c>
    </row>
    <row r="149" spans="1:11" ht="14.45" customHeight="1" x14ac:dyDescent="0.25">
      <c r="A149" s="176">
        <v>32</v>
      </c>
      <c r="B149" s="176">
        <v>32</v>
      </c>
      <c r="C149" s="254" t="s">
        <v>82</v>
      </c>
      <c r="D149" s="227"/>
      <c r="E149" s="177">
        <v>600</v>
      </c>
      <c r="F149" s="255">
        <v>5000</v>
      </c>
      <c r="G149" s="255"/>
      <c r="H149" s="227"/>
      <c r="I149" s="177">
        <v>5000</v>
      </c>
      <c r="J149" s="177">
        <v>5000</v>
      </c>
      <c r="K149" s="177">
        <v>5000</v>
      </c>
    </row>
    <row r="150" spans="1:11" x14ac:dyDescent="0.25">
      <c r="A150" s="169" t="s">
        <v>158</v>
      </c>
      <c r="B150" s="169" t="s">
        <v>158</v>
      </c>
      <c r="C150" s="241" t="s">
        <v>159</v>
      </c>
      <c r="D150" s="227"/>
      <c r="E150" s="170">
        <v>0</v>
      </c>
      <c r="F150" s="242">
        <v>1000</v>
      </c>
      <c r="G150" s="242"/>
      <c r="H150" s="227"/>
      <c r="I150" s="170">
        <f>SUM(I151)</f>
        <v>5000</v>
      </c>
      <c r="J150" s="170">
        <f>SUM(J151)</f>
        <v>5000</v>
      </c>
      <c r="K150" s="170">
        <f>SUM(K151)</f>
        <v>5000</v>
      </c>
    </row>
    <row r="151" spans="1:11" x14ac:dyDescent="0.25">
      <c r="A151" s="172" t="s">
        <v>41</v>
      </c>
      <c r="B151" s="172" t="s">
        <v>178</v>
      </c>
      <c r="C151" s="249" t="s">
        <v>179</v>
      </c>
      <c r="D151" s="227"/>
      <c r="E151" s="173">
        <v>0</v>
      </c>
      <c r="F151" s="250">
        <v>1000</v>
      </c>
      <c r="G151" s="250"/>
      <c r="H151" s="227"/>
      <c r="I151" s="173">
        <v>5000</v>
      </c>
      <c r="J151" s="173">
        <v>5000</v>
      </c>
      <c r="K151" s="173">
        <v>5000</v>
      </c>
    </row>
    <row r="152" spans="1:11" x14ac:dyDescent="0.25">
      <c r="A152" s="174">
        <v>3</v>
      </c>
      <c r="B152" s="174">
        <v>3</v>
      </c>
      <c r="C152" s="251" t="s">
        <v>80</v>
      </c>
      <c r="D152" s="252"/>
      <c r="E152" s="175">
        <v>0</v>
      </c>
      <c r="F152" s="253">
        <v>1000</v>
      </c>
      <c r="G152" s="253"/>
      <c r="H152" s="252"/>
      <c r="I152" s="175">
        <v>5000</v>
      </c>
      <c r="J152" s="175">
        <v>5000</v>
      </c>
      <c r="K152" s="175">
        <v>5000</v>
      </c>
    </row>
    <row r="153" spans="1:11" ht="14.45" customHeight="1" x14ac:dyDescent="0.25">
      <c r="A153" s="176">
        <v>32</v>
      </c>
      <c r="B153" s="176">
        <v>32</v>
      </c>
      <c r="C153" s="254" t="s">
        <v>82</v>
      </c>
      <c r="D153" s="227"/>
      <c r="E153" s="177">
        <v>0</v>
      </c>
      <c r="F153" s="255">
        <v>1000</v>
      </c>
      <c r="G153" s="255"/>
      <c r="H153" s="227"/>
      <c r="I153" s="177">
        <v>5000</v>
      </c>
      <c r="J153" s="177">
        <v>5000</v>
      </c>
      <c r="K153" s="177">
        <v>5000</v>
      </c>
    </row>
    <row r="154" spans="1:11" x14ac:dyDescent="0.25">
      <c r="A154" s="167" t="s">
        <v>267</v>
      </c>
      <c r="B154" s="167" t="s">
        <v>190</v>
      </c>
      <c r="C154" s="239" t="s">
        <v>191</v>
      </c>
      <c r="D154" s="227"/>
      <c r="E154" s="168">
        <v>13759.54</v>
      </c>
      <c r="F154" s="240">
        <v>24000</v>
      </c>
      <c r="G154" s="240"/>
      <c r="H154" s="227"/>
      <c r="I154" s="168">
        <f>SUM(I155+I159+I168)</f>
        <v>34000</v>
      </c>
      <c r="J154" s="168">
        <f>SUM(J155+J159+J168)</f>
        <v>34000</v>
      </c>
      <c r="K154" s="168">
        <f>SUM(K155+K159+K168)</f>
        <v>34000</v>
      </c>
    </row>
    <row r="155" spans="1:11" x14ac:dyDescent="0.25">
      <c r="A155" s="169" t="s">
        <v>144</v>
      </c>
      <c r="B155" s="169" t="s">
        <v>144</v>
      </c>
      <c r="C155" s="241" t="s">
        <v>55</v>
      </c>
      <c r="D155" s="227"/>
      <c r="E155" s="170">
        <v>3600</v>
      </c>
      <c r="F155" s="242">
        <v>4000</v>
      </c>
      <c r="G155" s="242"/>
      <c r="H155" s="227"/>
      <c r="I155" s="170">
        <f>SUM(I156)</f>
        <v>4000</v>
      </c>
      <c r="J155" s="170">
        <f>SUM(J156)</f>
        <v>4000</v>
      </c>
      <c r="K155" s="170">
        <f>SUM(K156)</f>
        <v>4000</v>
      </c>
    </row>
    <row r="156" spans="1:11" x14ac:dyDescent="0.25">
      <c r="A156" s="172" t="s">
        <v>71</v>
      </c>
      <c r="B156" s="172" t="s">
        <v>145</v>
      </c>
      <c r="C156" s="249" t="s">
        <v>146</v>
      </c>
      <c r="D156" s="227"/>
      <c r="E156" s="173">
        <v>3600</v>
      </c>
      <c r="F156" s="250">
        <v>4000</v>
      </c>
      <c r="G156" s="250"/>
      <c r="H156" s="227"/>
      <c r="I156" s="173">
        <v>4000</v>
      </c>
      <c r="J156" s="173">
        <v>4000</v>
      </c>
      <c r="K156" s="173">
        <v>4000</v>
      </c>
    </row>
    <row r="157" spans="1:11" x14ac:dyDescent="0.25">
      <c r="A157" s="174">
        <v>3</v>
      </c>
      <c r="B157" s="174">
        <v>3</v>
      </c>
      <c r="C157" s="251" t="s">
        <v>80</v>
      </c>
      <c r="D157" s="252"/>
      <c r="E157" s="175">
        <v>3600</v>
      </c>
      <c r="F157" s="253">
        <v>4000</v>
      </c>
      <c r="G157" s="253"/>
      <c r="H157" s="252"/>
      <c r="I157" s="175">
        <v>4000</v>
      </c>
      <c r="J157" s="175">
        <v>4000</v>
      </c>
      <c r="K157" s="175">
        <v>4000</v>
      </c>
    </row>
    <row r="158" spans="1:11" ht="14.45" customHeight="1" x14ac:dyDescent="0.25">
      <c r="A158" s="176">
        <v>32</v>
      </c>
      <c r="B158" s="176">
        <v>32</v>
      </c>
      <c r="C158" s="254" t="s">
        <v>82</v>
      </c>
      <c r="D158" s="227"/>
      <c r="E158" s="177">
        <v>3600</v>
      </c>
      <c r="F158" s="255">
        <v>4000</v>
      </c>
      <c r="G158" s="255"/>
      <c r="H158" s="227"/>
      <c r="I158" s="177">
        <v>4000</v>
      </c>
      <c r="J158" s="177">
        <v>4000</v>
      </c>
      <c r="K158" s="177">
        <v>4000</v>
      </c>
    </row>
    <row r="159" spans="1:11" x14ac:dyDescent="0.25">
      <c r="A159" s="169" t="s">
        <v>154</v>
      </c>
      <c r="B159" s="169" t="s">
        <v>154</v>
      </c>
      <c r="C159" s="241" t="s">
        <v>155</v>
      </c>
      <c r="D159" s="227"/>
      <c r="E159" s="170">
        <v>10159.540000000001</v>
      </c>
      <c r="F159" s="242">
        <v>20000</v>
      </c>
      <c r="G159" s="242"/>
      <c r="H159" s="227"/>
      <c r="I159" s="170">
        <f>SUM(I160+I164)</f>
        <v>25000</v>
      </c>
      <c r="J159" s="170">
        <f>SUM(J160+J164)</f>
        <v>25000</v>
      </c>
      <c r="K159" s="170">
        <f>SUM(K160+K164)</f>
        <v>25000</v>
      </c>
    </row>
    <row r="160" spans="1:11" x14ac:dyDescent="0.25">
      <c r="A160" s="172" t="s">
        <v>58</v>
      </c>
      <c r="B160" s="172" t="s">
        <v>156</v>
      </c>
      <c r="C160" s="249" t="s">
        <v>157</v>
      </c>
      <c r="D160" s="227"/>
      <c r="E160" s="173">
        <v>868.94</v>
      </c>
      <c r="F160" s="250">
        <v>5000</v>
      </c>
      <c r="G160" s="250"/>
      <c r="H160" s="227"/>
      <c r="I160" s="173">
        <v>5000</v>
      </c>
      <c r="J160" s="173">
        <v>5000</v>
      </c>
      <c r="K160" s="173">
        <v>5000</v>
      </c>
    </row>
    <row r="161" spans="1:11" x14ac:dyDescent="0.25">
      <c r="A161" s="174">
        <v>3</v>
      </c>
      <c r="B161" s="174">
        <v>3</v>
      </c>
      <c r="C161" s="251" t="s">
        <v>80</v>
      </c>
      <c r="D161" s="252"/>
      <c r="E161" s="175">
        <v>868.94</v>
      </c>
      <c r="F161" s="253">
        <v>5000</v>
      </c>
      <c r="G161" s="253"/>
      <c r="H161" s="252"/>
      <c r="I161" s="175">
        <v>5000</v>
      </c>
      <c r="J161" s="175">
        <v>5000</v>
      </c>
      <c r="K161" s="175">
        <v>5000</v>
      </c>
    </row>
    <row r="162" spans="1:11" ht="14.45" customHeight="1" x14ac:dyDescent="0.25">
      <c r="A162" s="176">
        <v>32</v>
      </c>
      <c r="B162" s="176">
        <v>32</v>
      </c>
      <c r="C162" s="254" t="s">
        <v>82</v>
      </c>
      <c r="D162" s="227"/>
      <c r="E162" s="177">
        <v>868.94</v>
      </c>
      <c r="F162" s="255">
        <v>4930</v>
      </c>
      <c r="G162" s="255"/>
      <c r="H162" s="227"/>
      <c r="I162" s="177">
        <v>4930</v>
      </c>
      <c r="J162" s="177">
        <v>4930</v>
      </c>
      <c r="K162" s="177">
        <v>4930</v>
      </c>
    </row>
    <row r="163" spans="1:11" x14ac:dyDescent="0.25">
      <c r="A163" s="176">
        <v>34</v>
      </c>
      <c r="B163" s="176">
        <v>34</v>
      </c>
      <c r="C163" s="254" t="s">
        <v>88</v>
      </c>
      <c r="D163" s="227"/>
      <c r="E163" s="177">
        <f>SUM(E161-E162)</f>
        <v>0</v>
      </c>
      <c r="F163" s="255">
        <v>70</v>
      </c>
      <c r="G163" s="255"/>
      <c r="H163" s="227"/>
      <c r="I163" s="177">
        <v>70</v>
      </c>
      <c r="J163" s="177">
        <v>70</v>
      </c>
      <c r="K163" s="177">
        <v>70</v>
      </c>
    </row>
    <row r="164" spans="1:11" x14ac:dyDescent="0.25">
      <c r="A164" s="172" t="s">
        <v>265</v>
      </c>
      <c r="B164" s="172" t="s">
        <v>176</v>
      </c>
      <c r="C164" s="249" t="s">
        <v>177</v>
      </c>
      <c r="D164" s="227"/>
      <c r="E164" s="173">
        <v>9290.6</v>
      </c>
      <c r="F164" s="250">
        <v>15000</v>
      </c>
      <c r="G164" s="250"/>
      <c r="H164" s="227"/>
      <c r="I164" s="173">
        <v>20000</v>
      </c>
      <c r="J164" s="173">
        <v>20000</v>
      </c>
      <c r="K164" s="173">
        <v>20000</v>
      </c>
    </row>
    <row r="165" spans="1:11" x14ac:dyDescent="0.25">
      <c r="A165" s="174">
        <v>3</v>
      </c>
      <c r="B165" s="174">
        <v>3</v>
      </c>
      <c r="C165" s="251" t="s">
        <v>80</v>
      </c>
      <c r="D165" s="252"/>
      <c r="E165" s="175">
        <v>9290.6</v>
      </c>
      <c r="F165" s="253">
        <v>15000</v>
      </c>
      <c r="G165" s="253"/>
      <c r="H165" s="252"/>
      <c r="I165" s="175">
        <v>15000</v>
      </c>
      <c r="J165" s="175">
        <v>15000</v>
      </c>
      <c r="K165" s="175">
        <v>15000</v>
      </c>
    </row>
    <row r="166" spans="1:11" ht="14.45" customHeight="1" x14ac:dyDescent="0.25">
      <c r="A166" s="176">
        <v>32</v>
      </c>
      <c r="B166" s="176">
        <v>32</v>
      </c>
      <c r="C166" s="254" t="s">
        <v>82</v>
      </c>
      <c r="D166" s="227"/>
      <c r="E166" s="177">
        <v>9290.6</v>
      </c>
      <c r="F166" s="255">
        <v>14900</v>
      </c>
      <c r="G166" s="255"/>
      <c r="H166" s="227"/>
      <c r="I166" s="177">
        <v>14900</v>
      </c>
      <c r="J166" s="177">
        <v>14900</v>
      </c>
      <c r="K166" s="177">
        <v>14900</v>
      </c>
    </row>
    <row r="167" spans="1:11" x14ac:dyDescent="0.25">
      <c r="A167" s="176">
        <v>34</v>
      </c>
      <c r="B167" s="176">
        <v>34</v>
      </c>
      <c r="C167" s="254" t="s">
        <v>88</v>
      </c>
      <c r="D167" s="227"/>
      <c r="E167" s="177">
        <f>SUM(E165-E166)</f>
        <v>0</v>
      </c>
      <c r="F167" s="255">
        <v>100</v>
      </c>
      <c r="G167" s="255"/>
      <c r="H167" s="227"/>
      <c r="I167" s="177">
        <v>100</v>
      </c>
      <c r="J167" s="177">
        <v>100</v>
      </c>
      <c r="K167" s="177">
        <v>100</v>
      </c>
    </row>
    <row r="168" spans="1:11" x14ac:dyDescent="0.25">
      <c r="A168" s="169" t="s">
        <v>158</v>
      </c>
      <c r="B168" s="169" t="s">
        <v>158</v>
      </c>
      <c r="C168" s="241" t="s">
        <v>159</v>
      </c>
      <c r="D168" s="227"/>
      <c r="E168" s="170">
        <v>0</v>
      </c>
      <c r="F168" s="242">
        <v>0</v>
      </c>
      <c r="G168" s="242"/>
      <c r="H168" s="227"/>
      <c r="I168" s="170">
        <f>SUM(I169)</f>
        <v>5000</v>
      </c>
      <c r="J168" s="170">
        <f>SUM(J169)</f>
        <v>5000</v>
      </c>
      <c r="K168" s="170">
        <f>SUM(K169)</f>
        <v>5000</v>
      </c>
    </row>
    <row r="169" spans="1:11" x14ac:dyDescent="0.25">
      <c r="A169" s="172" t="s">
        <v>41</v>
      </c>
      <c r="B169" s="172" t="s">
        <v>178</v>
      </c>
      <c r="C169" s="249" t="s">
        <v>179</v>
      </c>
      <c r="D169" s="227"/>
      <c r="E169" s="173">
        <v>0</v>
      </c>
      <c r="F169" s="250">
        <v>0</v>
      </c>
      <c r="G169" s="250"/>
      <c r="H169" s="227"/>
      <c r="I169" s="173">
        <v>5000</v>
      </c>
      <c r="J169" s="173">
        <v>5000</v>
      </c>
      <c r="K169" s="173">
        <v>5000</v>
      </c>
    </row>
    <row r="170" spans="1:11" x14ac:dyDescent="0.25">
      <c r="A170" s="174">
        <v>3</v>
      </c>
      <c r="B170" s="174">
        <v>3</v>
      </c>
      <c r="C170" s="251" t="s">
        <v>80</v>
      </c>
      <c r="D170" s="252"/>
      <c r="E170" s="175">
        <v>0</v>
      </c>
      <c r="F170" s="253">
        <v>0</v>
      </c>
      <c r="G170" s="253"/>
      <c r="H170" s="252"/>
      <c r="I170" s="175">
        <v>5000</v>
      </c>
      <c r="J170" s="175">
        <v>5000</v>
      </c>
      <c r="K170" s="175">
        <v>5000</v>
      </c>
    </row>
    <row r="171" spans="1:11" ht="14.45" customHeight="1" x14ac:dyDescent="0.25">
      <c r="A171" s="176">
        <v>32</v>
      </c>
      <c r="B171" s="176">
        <v>32</v>
      </c>
      <c r="C171" s="254" t="s">
        <v>82</v>
      </c>
      <c r="D171" s="227"/>
      <c r="E171" s="177">
        <v>0</v>
      </c>
      <c r="F171" s="255">
        <v>0</v>
      </c>
      <c r="G171" s="255"/>
      <c r="H171" s="227"/>
      <c r="I171" s="177">
        <v>5000</v>
      </c>
      <c r="J171" s="177">
        <v>5000</v>
      </c>
      <c r="K171" s="177">
        <v>5000</v>
      </c>
    </row>
    <row r="172" spans="1:11" x14ac:dyDescent="0.25">
      <c r="A172" s="167" t="s">
        <v>268</v>
      </c>
      <c r="B172" s="167" t="s">
        <v>192</v>
      </c>
      <c r="C172" s="239" t="s">
        <v>193</v>
      </c>
      <c r="D172" s="227"/>
      <c r="E172" s="168">
        <v>4989.71</v>
      </c>
      <c r="F172" s="240">
        <v>5000</v>
      </c>
      <c r="G172" s="240"/>
      <c r="H172" s="227"/>
      <c r="I172" s="168">
        <f t="shared" ref="I172:K173" si="2">SUM(I173)</f>
        <v>3000</v>
      </c>
      <c r="J172" s="168">
        <f t="shared" si="2"/>
        <v>3000</v>
      </c>
      <c r="K172" s="168">
        <f t="shared" si="2"/>
        <v>3000</v>
      </c>
    </row>
    <row r="173" spans="1:11" x14ac:dyDescent="0.25">
      <c r="A173" s="169" t="s">
        <v>144</v>
      </c>
      <c r="B173" s="169" t="s">
        <v>144</v>
      </c>
      <c r="C173" s="241" t="s">
        <v>55</v>
      </c>
      <c r="D173" s="227"/>
      <c r="E173" s="170">
        <v>4989.71</v>
      </c>
      <c r="F173" s="242">
        <v>5000</v>
      </c>
      <c r="G173" s="242"/>
      <c r="H173" s="227"/>
      <c r="I173" s="170">
        <f t="shared" si="2"/>
        <v>3000</v>
      </c>
      <c r="J173" s="170">
        <f t="shared" si="2"/>
        <v>3000</v>
      </c>
      <c r="K173" s="170">
        <f t="shared" si="2"/>
        <v>3000</v>
      </c>
    </row>
    <row r="174" spans="1:11" x14ac:dyDescent="0.25">
      <c r="A174" s="172" t="s">
        <v>71</v>
      </c>
      <c r="B174" s="172" t="s">
        <v>145</v>
      </c>
      <c r="C174" s="249" t="s">
        <v>146</v>
      </c>
      <c r="D174" s="227"/>
      <c r="E174" s="173">
        <v>4989.71</v>
      </c>
      <c r="F174" s="250">
        <v>5000</v>
      </c>
      <c r="G174" s="250"/>
      <c r="H174" s="227"/>
      <c r="I174" s="173">
        <v>3000</v>
      </c>
      <c r="J174" s="173">
        <v>3000</v>
      </c>
      <c r="K174" s="173">
        <v>3000</v>
      </c>
    </row>
    <row r="175" spans="1:11" x14ac:dyDescent="0.25">
      <c r="A175" s="174">
        <v>3</v>
      </c>
      <c r="B175" s="174">
        <v>3</v>
      </c>
      <c r="C175" s="251" t="s">
        <v>80</v>
      </c>
      <c r="D175" s="252"/>
      <c r="E175" s="175">
        <v>4989.71</v>
      </c>
      <c r="F175" s="253">
        <v>5000</v>
      </c>
      <c r="G175" s="253"/>
      <c r="H175" s="252"/>
      <c r="I175" s="175">
        <v>3000</v>
      </c>
      <c r="J175" s="175">
        <v>3000</v>
      </c>
      <c r="K175" s="175">
        <v>3000</v>
      </c>
    </row>
    <row r="176" spans="1:11" ht="14.45" customHeight="1" x14ac:dyDescent="0.25">
      <c r="A176" s="176">
        <v>32</v>
      </c>
      <c r="B176" s="176">
        <v>32</v>
      </c>
      <c r="C176" s="254" t="s">
        <v>82</v>
      </c>
      <c r="D176" s="227"/>
      <c r="E176" s="177">
        <v>4989.71</v>
      </c>
      <c r="F176" s="255">
        <v>5000</v>
      </c>
      <c r="G176" s="255"/>
      <c r="H176" s="227"/>
      <c r="I176" s="177">
        <v>3000</v>
      </c>
      <c r="J176" s="177">
        <v>3000</v>
      </c>
      <c r="K176" s="177">
        <v>3000</v>
      </c>
    </row>
    <row r="177" spans="1:11" x14ac:dyDescent="0.25">
      <c r="A177" s="165"/>
      <c r="B177" s="165" t="s">
        <v>194</v>
      </c>
      <c r="C177" s="237" t="s">
        <v>195</v>
      </c>
      <c r="D177" s="227"/>
      <c r="E177" s="166">
        <v>56357.14</v>
      </c>
      <c r="F177" s="238">
        <v>67568</v>
      </c>
      <c r="G177" s="238"/>
      <c r="H177" s="227"/>
      <c r="I177" s="166">
        <f>SUM(I178+I194+I199+I215+I227+I232)</f>
        <v>86199</v>
      </c>
      <c r="J177" s="166">
        <f>SUM(J178+J194+J199+J215+J227+J232)</f>
        <v>85399</v>
      </c>
      <c r="K177" s="166">
        <f>SUM(K178+K194+K199+K215+K227+K232)</f>
        <v>85399</v>
      </c>
    </row>
    <row r="178" spans="1:11" x14ac:dyDescent="0.25">
      <c r="A178" s="167" t="s">
        <v>269</v>
      </c>
      <c r="B178" s="167" t="s">
        <v>172</v>
      </c>
      <c r="C178" s="239" t="s">
        <v>196</v>
      </c>
      <c r="D178" s="227"/>
      <c r="E178" s="168">
        <v>16550.240000000002</v>
      </c>
      <c r="F178" s="240">
        <v>19637</v>
      </c>
      <c r="G178" s="240"/>
      <c r="H178" s="227"/>
      <c r="I178" s="168">
        <f>SUM(I179+I183+I187)</f>
        <v>24869</v>
      </c>
      <c r="J178" s="168">
        <f>SUM(J179+J183+J187)</f>
        <v>24869</v>
      </c>
      <c r="K178" s="168">
        <f>SUM(K179+K183+K187)</f>
        <v>24869</v>
      </c>
    </row>
    <row r="179" spans="1:11" x14ac:dyDescent="0.25">
      <c r="A179" s="169" t="s">
        <v>144</v>
      </c>
      <c r="B179" s="169" t="s">
        <v>144</v>
      </c>
      <c r="C179" s="241" t="s">
        <v>55</v>
      </c>
      <c r="D179" s="227"/>
      <c r="E179" s="170">
        <v>5259.64</v>
      </c>
      <c r="F179" s="242">
        <v>8382</v>
      </c>
      <c r="G179" s="242"/>
      <c r="H179" s="227"/>
      <c r="I179" s="170">
        <f>SUM(I180)</f>
        <v>8569</v>
      </c>
      <c r="J179" s="170">
        <f>SUM(J180)</f>
        <v>8569</v>
      </c>
      <c r="K179" s="170">
        <f>SUM(K180)</f>
        <v>8569</v>
      </c>
    </row>
    <row r="180" spans="1:11" x14ac:dyDescent="0.25">
      <c r="A180" s="172" t="s">
        <v>71</v>
      </c>
      <c r="B180" s="172" t="s">
        <v>145</v>
      </c>
      <c r="C180" s="249" t="s">
        <v>146</v>
      </c>
      <c r="D180" s="227"/>
      <c r="E180" s="173">
        <v>5259.64</v>
      </c>
      <c r="F180" s="250">
        <v>8382</v>
      </c>
      <c r="G180" s="250"/>
      <c r="H180" s="227"/>
      <c r="I180" s="173">
        <v>8569</v>
      </c>
      <c r="J180" s="173">
        <v>8569</v>
      </c>
      <c r="K180" s="173">
        <v>8569</v>
      </c>
    </row>
    <row r="181" spans="1:11" x14ac:dyDescent="0.25">
      <c r="A181" s="174">
        <v>3</v>
      </c>
      <c r="B181" s="174">
        <v>3</v>
      </c>
      <c r="C181" s="251" t="s">
        <v>80</v>
      </c>
      <c r="D181" s="252"/>
      <c r="E181" s="175">
        <v>5259.64</v>
      </c>
      <c r="F181" s="253">
        <v>8382</v>
      </c>
      <c r="G181" s="253"/>
      <c r="H181" s="252"/>
      <c r="I181" s="175">
        <v>8569</v>
      </c>
      <c r="J181" s="175">
        <v>8569</v>
      </c>
      <c r="K181" s="175">
        <v>8569</v>
      </c>
    </row>
    <row r="182" spans="1:11" ht="14.45" customHeight="1" x14ac:dyDescent="0.25">
      <c r="A182" s="176">
        <v>32</v>
      </c>
      <c r="B182" s="176">
        <v>32</v>
      </c>
      <c r="C182" s="254" t="s">
        <v>82</v>
      </c>
      <c r="D182" s="227"/>
      <c r="E182" s="177">
        <v>5259.64</v>
      </c>
      <c r="F182" s="255">
        <v>8382</v>
      </c>
      <c r="G182" s="255"/>
      <c r="H182" s="227"/>
      <c r="I182" s="177">
        <v>8569</v>
      </c>
      <c r="J182" s="177">
        <v>8569</v>
      </c>
      <c r="K182" s="177">
        <v>8569</v>
      </c>
    </row>
    <row r="183" spans="1:11" x14ac:dyDescent="0.25">
      <c r="A183" s="169" t="s">
        <v>154</v>
      </c>
      <c r="B183" s="169" t="s">
        <v>154</v>
      </c>
      <c r="C183" s="241" t="s">
        <v>155</v>
      </c>
      <c r="D183" s="227"/>
      <c r="E183" s="170">
        <v>6636.14</v>
      </c>
      <c r="F183" s="242">
        <v>6600</v>
      </c>
      <c r="G183" s="242"/>
      <c r="H183" s="227"/>
      <c r="I183" s="170">
        <f>SUM(I184)</f>
        <v>8300</v>
      </c>
      <c r="J183" s="170">
        <f>SUM(J184)</f>
        <v>8300</v>
      </c>
      <c r="K183" s="170">
        <f>SUM(K184)</f>
        <v>8300</v>
      </c>
    </row>
    <row r="184" spans="1:11" x14ac:dyDescent="0.25">
      <c r="A184" s="172" t="s">
        <v>265</v>
      </c>
      <c r="B184" s="172" t="s">
        <v>176</v>
      </c>
      <c r="C184" s="249" t="s">
        <v>177</v>
      </c>
      <c r="D184" s="227"/>
      <c r="E184" s="173">
        <v>6636.14</v>
      </c>
      <c r="F184" s="250">
        <v>6600</v>
      </c>
      <c r="G184" s="250"/>
      <c r="H184" s="227"/>
      <c r="I184" s="173">
        <v>8300</v>
      </c>
      <c r="J184" s="173">
        <v>8300</v>
      </c>
      <c r="K184" s="173">
        <v>8300</v>
      </c>
    </row>
    <row r="185" spans="1:11" x14ac:dyDescent="0.25">
      <c r="A185" s="174">
        <v>3</v>
      </c>
      <c r="B185" s="174">
        <v>3</v>
      </c>
      <c r="C185" s="251" t="s">
        <v>80</v>
      </c>
      <c r="D185" s="252"/>
      <c r="E185" s="175">
        <v>6636.14</v>
      </c>
      <c r="F185" s="253">
        <v>6600</v>
      </c>
      <c r="G185" s="253"/>
      <c r="H185" s="252"/>
      <c r="I185" s="175">
        <v>8300</v>
      </c>
      <c r="J185" s="175">
        <v>8300</v>
      </c>
      <c r="K185" s="175">
        <v>8300</v>
      </c>
    </row>
    <row r="186" spans="1:11" ht="14.45" customHeight="1" x14ac:dyDescent="0.25">
      <c r="A186" s="176">
        <v>32</v>
      </c>
      <c r="B186" s="176">
        <v>32</v>
      </c>
      <c r="C186" s="254" t="s">
        <v>82</v>
      </c>
      <c r="D186" s="227"/>
      <c r="E186" s="177">
        <v>6636.14</v>
      </c>
      <c r="F186" s="255">
        <v>6600</v>
      </c>
      <c r="G186" s="255"/>
      <c r="H186" s="227"/>
      <c r="I186" s="177">
        <v>8300</v>
      </c>
      <c r="J186" s="177">
        <v>8300</v>
      </c>
      <c r="K186" s="177">
        <v>8300</v>
      </c>
    </row>
    <row r="187" spans="1:11" x14ac:dyDescent="0.25">
      <c r="A187" s="169" t="s">
        <v>158</v>
      </c>
      <c r="B187" s="169" t="s">
        <v>158</v>
      </c>
      <c r="C187" s="241" t="s">
        <v>159</v>
      </c>
      <c r="D187" s="227"/>
      <c r="E187" s="170">
        <v>4654.46</v>
      </c>
      <c r="F187" s="242">
        <v>4655</v>
      </c>
      <c r="G187" s="242"/>
      <c r="H187" s="227"/>
      <c r="I187" s="170">
        <f>SUM(I188+I191)</f>
        <v>8000</v>
      </c>
      <c r="J187" s="170">
        <f>SUM(J188+J191)</f>
        <v>8000</v>
      </c>
      <c r="K187" s="170">
        <f>SUM(K188+K191)</f>
        <v>8000</v>
      </c>
    </row>
    <row r="188" spans="1:11" x14ac:dyDescent="0.25">
      <c r="A188" s="172" t="s">
        <v>41</v>
      </c>
      <c r="B188" s="172" t="s">
        <v>178</v>
      </c>
      <c r="C188" s="249" t="s">
        <v>179</v>
      </c>
      <c r="D188" s="227"/>
      <c r="E188" s="173">
        <v>2654.46</v>
      </c>
      <c r="F188" s="250">
        <v>2655</v>
      </c>
      <c r="G188" s="250"/>
      <c r="H188" s="227"/>
      <c r="I188" s="173">
        <v>4000</v>
      </c>
      <c r="J188" s="173">
        <v>4000</v>
      </c>
      <c r="K188" s="173">
        <v>4000</v>
      </c>
    </row>
    <row r="189" spans="1:11" x14ac:dyDescent="0.25">
      <c r="A189" s="174">
        <v>3</v>
      </c>
      <c r="B189" s="174">
        <v>3</v>
      </c>
      <c r="C189" s="251" t="s">
        <v>80</v>
      </c>
      <c r="D189" s="252"/>
      <c r="E189" s="175">
        <v>2654.46</v>
      </c>
      <c r="F189" s="253">
        <v>2655</v>
      </c>
      <c r="G189" s="253"/>
      <c r="H189" s="252"/>
      <c r="I189" s="175">
        <v>4000</v>
      </c>
      <c r="J189" s="175">
        <v>4000</v>
      </c>
      <c r="K189" s="175">
        <v>4000</v>
      </c>
    </row>
    <row r="190" spans="1:11" ht="14.45" customHeight="1" x14ac:dyDescent="0.25">
      <c r="A190" s="176">
        <v>32</v>
      </c>
      <c r="B190" s="176">
        <v>32</v>
      </c>
      <c r="C190" s="254" t="s">
        <v>82</v>
      </c>
      <c r="D190" s="227"/>
      <c r="E190" s="177">
        <v>2654.46</v>
      </c>
      <c r="F190" s="255">
        <v>2655</v>
      </c>
      <c r="G190" s="255"/>
      <c r="H190" s="227"/>
      <c r="I190" s="177">
        <v>4000</v>
      </c>
      <c r="J190" s="177">
        <v>4000</v>
      </c>
      <c r="K190" s="177">
        <v>4000</v>
      </c>
    </row>
    <row r="191" spans="1:11" x14ac:dyDescent="0.25">
      <c r="A191" s="172" t="s">
        <v>44</v>
      </c>
      <c r="B191" s="172" t="s">
        <v>180</v>
      </c>
      <c r="C191" s="249" t="s">
        <v>181</v>
      </c>
      <c r="D191" s="227"/>
      <c r="E191" s="173">
        <v>2000</v>
      </c>
      <c r="F191" s="250">
        <v>2000</v>
      </c>
      <c r="G191" s="250"/>
      <c r="H191" s="227"/>
      <c r="I191" s="173">
        <v>4000</v>
      </c>
      <c r="J191" s="173">
        <v>4000</v>
      </c>
      <c r="K191" s="173">
        <v>4000</v>
      </c>
    </row>
    <row r="192" spans="1:11" x14ac:dyDescent="0.25">
      <c r="A192" s="174">
        <v>3</v>
      </c>
      <c r="B192" s="174">
        <v>3</v>
      </c>
      <c r="C192" s="251" t="s">
        <v>80</v>
      </c>
      <c r="D192" s="252"/>
      <c r="E192" s="175">
        <v>2000</v>
      </c>
      <c r="F192" s="253">
        <v>2000</v>
      </c>
      <c r="G192" s="253"/>
      <c r="H192" s="252"/>
      <c r="I192" s="175">
        <v>4000</v>
      </c>
      <c r="J192" s="175">
        <v>4000</v>
      </c>
      <c r="K192" s="175">
        <v>4000</v>
      </c>
    </row>
    <row r="193" spans="1:11" ht="14.45" customHeight="1" x14ac:dyDescent="0.25">
      <c r="A193" s="176">
        <v>32</v>
      </c>
      <c r="B193" s="176">
        <v>32</v>
      </c>
      <c r="C193" s="254" t="s">
        <v>82</v>
      </c>
      <c r="D193" s="227"/>
      <c r="E193" s="177">
        <v>2000</v>
      </c>
      <c r="F193" s="255">
        <v>2000</v>
      </c>
      <c r="G193" s="255"/>
      <c r="H193" s="227"/>
      <c r="I193" s="177">
        <v>4000</v>
      </c>
      <c r="J193" s="177">
        <v>4000</v>
      </c>
      <c r="K193" s="177">
        <v>4000</v>
      </c>
    </row>
    <row r="194" spans="1:11" x14ac:dyDescent="0.25">
      <c r="A194" s="167" t="s">
        <v>270</v>
      </c>
      <c r="B194" s="167" t="s">
        <v>182</v>
      </c>
      <c r="C194" s="239" t="s">
        <v>197</v>
      </c>
      <c r="D194" s="227"/>
      <c r="E194" s="168">
        <v>2519.23</v>
      </c>
      <c r="F194" s="240">
        <v>2520</v>
      </c>
      <c r="G194" s="240"/>
      <c r="H194" s="227"/>
      <c r="I194" s="168">
        <f t="shared" ref="I194:K195" si="3">SUM(I195)</f>
        <v>5215</v>
      </c>
      <c r="J194" s="168">
        <f t="shared" si="3"/>
        <v>5215</v>
      </c>
      <c r="K194" s="168">
        <f t="shared" si="3"/>
        <v>5215</v>
      </c>
    </row>
    <row r="195" spans="1:11" x14ac:dyDescent="0.25">
      <c r="A195" s="169" t="s">
        <v>144</v>
      </c>
      <c r="B195" s="169" t="s">
        <v>144</v>
      </c>
      <c r="C195" s="241" t="s">
        <v>55</v>
      </c>
      <c r="D195" s="227"/>
      <c r="E195" s="170">
        <v>2519.23</v>
      </c>
      <c r="F195" s="242">
        <v>2520</v>
      </c>
      <c r="G195" s="242"/>
      <c r="H195" s="227"/>
      <c r="I195" s="170">
        <f t="shared" si="3"/>
        <v>5215</v>
      </c>
      <c r="J195" s="170">
        <f t="shared" si="3"/>
        <v>5215</v>
      </c>
      <c r="K195" s="170">
        <f t="shared" si="3"/>
        <v>5215</v>
      </c>
    </row>
    <row r="196" spans="1:11" x14ac:dyDescent="0.25">
      <c r="A196" s="172" t="s">
        <v>145</v>
      </c>
      <c r="B196" s="172" t="s">
        <v>145</v>
      </c>
      <c r="C196" s="249" t="s">
        <v>146</v>
      </c>
      <c r="D196" s="227"/>
      <c r="E196" s="173">
        <v>2519.23</v>
      </c>
      <c r="F196" s="250">
        <v>2520</v>
      </c>
      <c r="G196" s="250"/>
      <c r="H196" s="227"/>
      <c r="I196" s="173">
        <v>5215</v>
      </c>
      <c r="J196" s="173">
        <v>5215</v>
      </c>
      <c r="K196" s="173">
        <v>5215</v>
      </c>
    </row>
    <row r="197" spans="1:11" x14ac:dyDescent="0.25">
      <c r="A197" s="174">
        <v>3</v>
      </c>
      <c r="B197" s="174">
        <v>3</v>
      </c>
      <c r="C197" s="251" t="s">
        <v>80</v>
      </c>
      <c r="D197" s="252"/>
      <c r="E197" s="175">
        <v>2519.23</v>
      </c>
      <c r="F197" s="253">
        <v>2520</v>
      </c>
      <c r="G197" s="253"/>
      <c r="H197" s="252"/>
      <c r="I197" s="175">
        <v>5215</v>
      </c>
      <c r="J197" s="175">
        <v>5215</v>
      </c>
      <c r="K197" s="175">
        <v>5215</v>
      </c>
    </row>
    <row r="198" spans="1:11" ht="14.45" customHeight="1" x14ac:dyDescent="0.25">
      <c r="A198" s="176">
        <v>32</v>
      </c>
      <c r="B198" s="176">
        <v>32</v>
      </c>
      <c r="C198" s="254" t="s">
        <v>82</v>
      </c>
      <c r="D198" s="227"/>
      <c r="E198" s="177">
        <v>2519.23</v>
      </c>
      <c r="F198" s="255">
        <v>2520</v>
      </c>
      <c r="G198" s="255"/>
      <c r="H198" s="227"/>
      <c r="I198" s="177">
        <v>5215</v>
      </c>
      <c r="J198" s="177">
        <v>5215</v>
      </c>
      <c r="K198" s="177">
        <v>5215</v>
      </c>
    </row>
    <row r="199" spans="1:11" x14ac:dyDescent="0.25">
      <c r="A199" s="167" t="s">
        <v>272</v>
      </c>
      <c r="B199" s="167" t="s">
        <v>198</v>
      </c>
      <c r="C199" s="239" t="s">
        <v>199</v>
      </c>
      <c r="D199" s="227"/>
      <c r="E199" s="168">
        <v>11581.33</v>
      </c>
      <c r="F199" s="240">
        <v>11658</v>
      </c>
      <c r="G199" s="240"/>
      <c r="H199" s="227"/>
      <c r="I199" s="168">
        <f>SUM(I200+I204+I208)</f>
        <v>15695</v>
      </c>
      <c r="J199" s="168">
        <f>SUM(J200+J204+J208)</f>
        <v>15695</v>
      </c>
      <c r="K199" s="168">
        <f>SUM(K200+K204+K208)</f>
        <v>15695</v>
      </c>
    </row>
    <row r="200" spans="1:11" x14ac:dyDescent="0.25">
      <c r="A200" s="169" t="s">
        <v>144</v>
      </c>
      <c r="B200" s="169" t="s">
        <v>144</v>
      </c>
      <c r="C200" s="241" t="s">
        <v>55</v>
      </c>
      <c r="D200" s="227"/>
      <c r="E200" s="170">
        <v>6983.9</v>
      </c>
      <c r="F200" s="242">
        <v>7077</v>
      </c>
      <c r="G200" s="242"/>
      <c r="H200" s="227"/>
      <c r="I200" s="170">
        <f>SUM(I201)</f>
        <v>8195</v>
      </c>
      <c r="J200" s="170">
        <f>SUM(J201)</f>
        <v>8195</v>
      </c>
      <c r="K200" s="170">
        <f>SUM(K201)</f>
        <v>8195</v>
      </c>
    </row>
    <row r="201" spans="1:11" x14ac:dyDescent="0.25">
      <c r="A201" s="172" t="s">
        <v>71</v>
      </c>
      <c r="B201" s="172" t="s">
        <v>145</v>
      </c>
      <c r="C201" s="249" t="s">
        <v>146</v>
      </c>
      <c r="D201" s="227"/>
      <c r="E201" s="173">
        <v>6983.9</v>
      </c>
      <c r="F201" s="250">
        <v>7077</v>
      </c>
      <c r="G201" s="250"/>
      <c r="H201" s="227"/>
      <c r="I201" s="173">
        <v>8195</v>
      </c>
      <c r="J201" s="173">
        <v>8195</v>
      </c>
      <c r="K201" s="173">
        <v>8195</v>
      </c>
    </row>
    <row r="202" spans="1:11" x14ac:dyDescent="0.25">
      <c r="A202" s="174">
        <v>3</v>
      </c>
      <c r="B202" s="174">
        <v>3</v>
      </c>
      <c r="C202" s="251" t="s">
        <v>80</v>
      </c>
      <c r="D202" s="252"/>
      <c r="E202" s="175">
        <v>6983.9</v>
      </c>
      <c r="F202" s="253">
        <v>7077</v>
      </c>
      <c r="G202" s="253"/>
      <c r="H202" s="252"/>
      <c r="I202" s="175">
        <v>8195</v>
      </c>
      <c r="J202" s="175">
        <v>8195</v>
      </c>
      <c r="K202" s="175">
        <v>8195</v>
      </c>
    </row>
    <row r="203" spans="1:11" ht="14.45" customHeight="1" x14ac:dyDescent="0.25">
      <c r="A203" s="176">
        <v>32</v>
      </c>
      <c r="B203" s="176">
        <v>32</v>
      </c>
      <c r="C203" s="254" t="s">
        <v>82</v>
      </c>
      <c r="D203" s="227"/>
      <c r="E203" s="177">
        <v>6983.9</v>
      </c>
      <c r="F203" s="255">
        <v>7077</v>
      </c>
      <c r="G203" s="255"/>
      <c r="H203" s="227"/>
      <c r="I203" s="177">
        <v>8195</v>
      </c>
      <c r="J203" s="177">
        <v>8195</v>
      </c>
      <c r="K203" s="177">
        <v>8195</v>
      </c>
    </row>
    <row r="204" spans="1:11" x14ac:dyDescent="0.25">
      <c r="A204" s="169" t="s">
        <v>154</v>
      </c>
      <c r="B204" s="169" t="s">
        <v>154</v>
      </c>
      <c r="C204" s="241" t="s">
        <v>155</v>
      </c>
      <c r="D204" s="227"/>
      <c r="E204" s="170">
        <v>1990.84</v>
      </c>
      <c r="F204" s="242">
        <v>1991</v>
      </c>
      <c r="G204" s="242"/>
      <c r="H204" s="227"/>
      <c r="I204" s="170">
        <f>SUM(I205)</f>
        <v>4000</v>
      </c>
      <c r="J204" s="170">
        <f>SUM(J205)</f>
        <v>4000</v>
      </c>
      <c r="K204" s="170">
        <f>SUM(K205)</f>
        <v>4000</v>
      </c>
    </row>
    <row r="205" spans="1:11" x14ac:dyDescent="0.25">
      <c r="A205" s="172" t="s">
        <v>265</v>
      </c>
      <c r="B205" s="172" t="s">
        <v>176</v>
      </c>
      <c r="C205" s="249" t="s">
        <v>177</v>
      </c>
      <c r="D205" s="227"/>
      <c r="E205" s="173">
        <v>1990.84</v>
      </c>
      <c r="F205" s="250">
        <v>1991</v>
      </c>
      <c r="G205" s="250"/>
      <c r="H205" s="227"/>
      <c r="I205" s="173">
        <v>4000</v>
      </c>
      <c r="J205" s="173">
        <v>4000</v>
      </c>
      <c r="K205" s="173">
        <v>4000</v>
      </c>
    </row>
    <row r="206" spans="1:11" x14ac:dyDescent="0.25">
      <c r="A206" s="174">
        <v>3</v>
      </c>
      <c r="B206" s="174">
        <v>3</v>
      </c>
      <c r="C206" s="251" t="s">
        <v>80</v>
      </c>
      <c r="D206" s="252"/>
      <c r="E206" s="175">
        <v>1990.84</v>
      </c>
      <c r="F206" s="253">
        <v>1991</v>
      </c>
      <c r="G206" s="253"/>
      <c r="H206" s="252"/>
      <c r="I206" s="175">
        <v>4000</v>
      </c>
      <c r="J206" s="175">
        <v>4000</v>
      </c>
      <c r="K206" s="175">
        <v>4000</v>
      </c>
    </row>
    <row r="207" spans="1:11" ht="14.45" customHeight="1" x14ac:dyDescent="0.25">
      <c r="A207" s="176">
        <v>32</v>
      </c>
      <c r="B207" s="176">
        <v>32</v>
      </c>
      <c r="C207" s="254" t="s">
        <v>82</v>
      </c>
      <c r="D207" s="227"/>
      <c r="E207" s="177">
        <v>1990.84</v>
      </c>
      <c r="F207" s="255">
        <v>1991</v>
      </c>
      <c r="G207" s="255"/>
      <c r="H207" s="227"/>
      <c r="I207" s="177">
        <v>4000</v>
      </c>
      <c r="J207" s="177">
        <v>4000</v>
      </c>
      <c r="K207" s="177">
        <v>4000</v>
      </c>
    </row>
    <row r="208" spans="1:11" x14ac:dyDescent="0.25">
      <c r="A208" s="169" t="s">
        <v>158</v>
      </c>
      <c r="B208" s="169" t="s">
        <v>158</v>
      </c>
      <c r="C208" s="241" t="s">
        <v>159</v>
      </c>
      <c r="D208" s="227"/>
      <c r="E208" s="170">
        <v>2606.59</v>
      </c>
      <c r="F208" s="242">
        <v>2590</v>
      </c>
      <c r="G208" s="242"/>
      <c r="H208" s="227"/>
      <c r="I208" s="170">
        <f>SUM(I209+I212)</f>
        <v>3500</v>
      </c>
      <c r="J208" s="170">
        <f>SUM(J209+J212)</f>
        <v>3500</v>
      </c>
      <c r="K208" s="170">
        <f>SUM(K209+K212)</f>
        <v>3500</v>
      </c>
    </row>
    <row r="209" spans="1:11" x14ac:dyDescent="0.25">
      <c r="A209" s="172" t="s">
        <v>41</v>
      </c>
      <c r="B209" s="172" t="s">
        <v>178</v>
      </c>
      <c r="C209" s="249" t="s">
        <v>179</v>
      </c>
      <c r="D209" s="227"/>
      <c r="E209" s="173">
        <v>1990.84</v>
      </c>
      <c r="F209" s="250">
        <v>1990</v>
      </c>
      <c r="G209" s="250"/>
      <c r="H209" s="227"/>
      <c r="I209" s="173">
        <v>2000</v>
      </c>
      <c r="J209" s="173">
        <v>2000</v>
      </c>
      <c r="K209" s="173">
        <v>2000</v>
      </c>
    </row>
    <row r="210" spans="1:11" x14ac:dyDescent="0.25">
      <c r="A210" s="174">
        <v>3</v>
      </c>
      <c r="B210" s="174">
        <v>3</v>
      </c>
      <c r="C210" s="251" t="s">
        <v>80</v>
      </c>
      <c r="D210" s="252"/>
      <c r="E210" s="175">
        <v>1990.84</v>
      </c>
      <c r="F210" s="253">
        <v>1990</v>
      </c>
      <c r="G210" s="253"/>
      <c r="H210" s="252"/>
      <c r="I210" s="175">
        <v>2000</v>
      </c>
      <c r="J210" s="175">
        <v>2000</v>
      </c>
      <c r="K210" s="175">
        <v>2000</v>
      </c>
    </row>
    <row r="211" spans="1:11" ht="14.45" customHeight="1" x14ac:dyDescent="0.25">
      <c r="A211" s="176">
        <v>32</v>
      </c>
      <c r="B211" s="176">
        <v>32</v>
      </c>
      <c r="C211" s="254" t="s">
        <v>82</v>
      </c>
      <c r="D211" s="227"/>
      <c r="E211" s="177">
        <v>1990.84</v>
      </c>
      <c r="F211" s="255">
        <v>1990</v>
      </c>
      <c r="G211" s="255"/>
      <c r="H211" s="227"/>
      <c r="I211" s="177">
        <v>2000</v>
      </c>
      <c r="J211" s="177">
        <v>2000</v>
      </c>
      <c r="K211" s="177">
        <v>2000</v>
      </c>
    </row>
    <row r="212" spans="1:11" x14ac:dyDescent="0.25">
      <c r="A212" s="172" t="s">
        <v>44</v>
      </c>
      <c r="B212" s="172" t="s">
        <v>180</v>
      </c>
      <c r="C212" s="249" t="s">
        <v>181</v>
      </c>
      <c r="D212" s="227"/>
      <c r="E212" s="173">
        <v>615.75</v>
      </c>
      <c r="F212" s="250">
        <v>600</v>
      </c>
      <c r="G212" s="250"/>
      <c r="H212" s="227"/>
      <c r="I212" s="173">
        <v>1500</v>
      </c>
      <c r="J212" s="173">
        <v>1500</v>
      </c>
      <c r="K212" s="173">
        <v>1500</v>
      </c>
    </row>
    <row r="213" spans="1:11" x14ac:dyDescent="0.25">
      <c r="A213" s="174">
        <v>3</v>
      </c>
      <c r="B213" s="174">
        <v>3</v>
      </c>
      <c r="C213" s="251" t="s">
        <v>80</v>
      </c>
      <c r="D213" s="252"/>
      <c r="E213" s="175">
        <v>615.75</v>
      </c>
      <c r="F213" s="253">
        <v>600</v>
      </c>
      <c r="G213" s="253"/>
      <c r="H213" s="252"/>
      <c r="I213" s="175">
        <v>1500</v>
      </c>
      <c r="J213" s="175">
        <v>1500</v>
      </c>
      <c r="K213" s="175">
        <v>1500</v>
      </c>
    </row>
    <row r="214" spans="1:11" ht="14.45" customHeight="1" x14ac:dyDescent="0.25">
      <c r="A214" s="176">
        <v>32</v>
      </c>
      <c r="B214" s="176">
        <v>32</v>
      </c>
      <c r="C214" s="254" t="s">
        <v>82</v>
      </c>
      <c r="D214" s="227"/>
      <c r="E214" s="177">
        <v>615.75</v>
      </c>
      <c r="F214" s="255">
        <v>600</v>
      </c>
      <c r="G214" s="255"/>
      <c r="H214" s="227"/>
      <c r="I214" s="177">
        <v>1500</v>
      </c>
      <c r="J214" s="177">
        <v>1500</v>
      </c>
      <c r="K214" s="177">
        <v>1500</v>
      </c>
    </row>
    <row r="215" spans="1:11" x14ac:dyDescent="0.25">
      <c r="A215" s="167" t="s">
        <v>271</v>
      </c>
      <c r="B215" s="167" t="s">
        <v>200</v>
      </c>
      <c r="C215" s="239" t="s">
        <v>201</v>
      </c>
      <c r="D215" s="227"/>
      <c r="E215" s="168">
        <v>24761.41</v>
      </c>
      <c r="F215" s="240">
        <v>32483</v>
      </c>
      <c r="G215" s="240"/>
      <c r="H215" s="227"/>
      <c r="I215" s="168">
        <f>SUM(I216+I223)</f>
        <v>38320</v>
      </c>
      <c r="J215" s="168">
        <f>SUM(J216+J223)</f>
        <v>38320</v>
      </c>
      <c r="K215" s="168">
        <f>SUM(K216+K223)</f>
        <v>38320</v>
      </c>
    </row>
    <row r="216" spans="1:11" x14ac:dyDescent="0.25">
      <c r="A216" s="169" t="s">
        <v>158</v>
      </c>
      <c r="B216" s="169" t="s">
        <v>158</v>
      </c>
      <c r="C216" s="241" t="s">
        <v>159</v>
      </c>
      <c r="D216" s="227"/>
      <c r="E216" s="170">
        <v>19352.060000000001</v>
      </c>
      <c r="F216" s="242">
        <v>25683</v>
      </c>
      <c r="G216" s="242"/>
      <c r="H216" s="227"/>
      <c r="I216" s="170">
        <f>SUM(I217+I220)</f>
        <v>31520</v>
      </c>
      <c r="J216" s="170">
        <f>SUM(J217+J220)</f>
        <v>31520</v>
      </c>
      <c r="K216" s="170">
        <f>SUM(K217+K220)</f>
        <v>31520</v>
      </c>
    </row>
    <row r="217" spans="1:11" x14ac:dyDescent="0.25">
      <c r="A217" s="172" t="s">
        <v>41</v>
      </c>
      <c r="B217" s="172" t="s">
        <v>178</v>
      </c>
      <c r="C217" s="249" t="s">
        <v>179</v>
      </c>
      <c r="D217" s="227"/>
      <c r="E217" s="173">
        <v>1990.84</v>
      </c>
      <c r="F217" s="250">
        <v>2000</v>
      </c>
      <c r="G217" s="250"/>
      <c r="H217" s="227"/>
      <c r="I217" s="173">
        <v>3000</v>
      </c>
      <c r="J217" s="173">
        <v>3000</v>
      </c>
      <c r="K217" s="173">
        <v>3000</v>
      </c>
    </row>
    <row r="218" spans="1:11" x14ac:dyDescent="0.25">
      <c r="A218" s="174">
        <v>3</v>
      </c>
      <c r="B218" s="174">
        <v>3</v>
      </c>
      <c r="C218" s="251" t="s">
        <v>80</v>
      </c>
      <c r="D218" s="252"/>
      <c r="E218" s="175">
        <v>1990.84</v>
      </c>
      <c r="F218" s="253">
        <v>2000</v>
      </c>
      <c r="G218" s="253"/>
      <c r="H218" s="252"/>
      <c r="I218" s="175">
        <v>3000</v>
      </c>
      <c r="J218" s="175">
        <v>3000</v>
      </c>
      <c r="K218" s="175">
        <v>3000</v>
      </c>
    </row>
    <row r="219" spans="1:11" ht="14.45" customHeight="1" x14ac:dyDescent="0.25">
      <c r="A219" s="176">
        <v>32</v>
      </c>
      <c r="B219" s="176">
        <v>32</v>
      </c>
      <c r="C219" s="254" t="s">
        <v>82</v>
      </c>
      <c r="D219" s="227"/>
      <c r="E219" s="177">
        <v>1990.84</v>
      </c>
      <c r="F219" s="255">
        <v>2000</v>
      </c>
      <c r="G219" s="255"/>
      <c r="H219" s="227"/>
      <c r="I219" s="177">
        <v>3000</v>
      </c>
      <c r="J219" s="177">
        <v>3000</v>
      </c>
      <c r="K219" s="177">
        <v>3000</v>
      </c>
    </row>
    <row r="220" spans="1:11" x14ac:dyDescent="0.25">
      <c r="A220" s="172" t="s">
        <v>47</v>
      </c>
      <c r="B220" s="172" t="s">
        <v>160</v>
      </c>
      <c r="C220" s="249" t="s">
        <v>161</v>
      </c>
      <c r="D220" s="227"/>
      <c r="E220" s="173">
        <v>17361.22</v>
      </c>
      <c r="F220" s="250">
        <v>23683</v>
      </c>
      <c r="G220" s="250"/>
      <c r="H220" s="227"/>
      <c r="I220" s="173">
        <v>28520</v>
      </c>
      <c r="J220" s="173">
        <v>28520</v>
      </c>
      <c r="K220" s="173">
        <v>28520</v>
      </c>
    </row>
    <row r="221" spans="1:11" x14ac:dyDescent="0.25">
      <c r="A221" s="174">
        <v>3</v>
      </c>
      <c r="B221" s="174">
        <v>3</v>
      </c>
      <c r="C221" s="251" t="s">
        <v>80</v>
      </c>
      <c r="D221" s="252"/>
      <c r="E221" s="175">
        <v>17361.22</v>
      </c>
      <c r="F221" s="253">
        <v>23683</v>
      </c>
      <c r="G221" s="253"/>
      <c r="H221" s="252"/>
      <c r="I221" s="175">
        <v>28520</v>
      </c>
      <c r="J221" s="175">
        <v>28520</v>
      </c>
      <c r="K221" s="175">
        <v>28520</v>
      </c>
    </row>
    <row r="222" spans="1:11" ht="14.45" customHeight="1" x14ac:dyDescent="0.25">
      <c r="A222" s="176">
        <v>32</v>
      </c>
      <c r="B222" s="176">
        <v>32</v>
      </c>
      <c r="C222" s="254" t="s">
        <v>82</v>
      </c>
      <c r="D222" s="227"/>
      <c r="E222" s="177">
        <v>17361.22</v>
      </c>
      <c r="F222" s="255">
        <v>23683</v>
      </c>
      <c r="G222" s="255"/>
      <c r="H222" s="227"/>
      <c r="I222" s="177">
        <v>28520</v>
      </c>
      <c r="J222" s="177">
        <v>28520</v>
      </c>
      <c r="K222" s="177">
        <v>28520</v>
      </c>
    </row>
    <row r="223" spans="1:11" x14ac:dyDescent="0.25">
      <c r="A223" s="169" t="s">
        <v>202</v>
      </c>
      <c r="B223" s="169" t="s">
        <v>202</v>
      </c>
      <c r="C223" s="241" t="s">
        <v>203</v>
      </c>
      <c r="D223" s="227"/>
      <c r="E223" s="170">
        <v>5409.35</v>
      </c>
      <c r="F223" s="242">
        <v>6800</v>
      </c>
      <c r="G223" s="242"/>
      <c r="H223" s="227"/>
      <c r="I223" s="170">
        <f>SUM(I224)</f>
        <v>6800</v>
      </c>
      <c r="J223" s="170">
        <f>SUM(J224)</f>
        <v>6800</v>
      </c>
      <c r="K223" s="170">
        <f>SUM(K224)</f>
        <v>6800</v>
      </c>
    </row>
    <row r="224" spans="1:11" x14ac:dyDescent="0.25">
      <c r="A224" s="172" t="s">
        <v>204</v>
      </c>
      <c r="B224" s="172" t="s">
        <v>204</v>
      </c>
      <c r="C224" s="249" t="s">
        <v>205</v>
      </c>
      <c r="D224" s="227"/>
      <c r="E224" s="173">
        <v>5409.35</v>
      </c>
      <c r="F224" s="250">
        <v>6800</v>
      </c>
      <c r="G224" s="250"/>
      <c r="H224" s="227"/>
      <c r="I224" s="173">
        <v>6800</v>
      </c>
      <c r="J224" s="173">
        <v>6800</v>
      </c>
      <c r="K224" s="173">
        <v>6800</v>
      </c>
    </row>
    <row r="225" spans="1:11" x14ac:dyDescent="0.25">
      <c r="A225" s="174">
        <v>3</v>
      </c>
      <c r="B225" s="174">
        <v>3</v>
      </c>
      <c r="C225" s="251" t="s">
        <v>80</v>
      </c>
      <c r="D225" s="252"/>
      <c r="E225" s="175">
        <v>5409.35</v>
      </c>
      <c r="F225" s="253">
        <v>6800</v>
      </c>
      <c r="G225" s="253"/>
      <c r="H225" s="252"/>
      <c r="I225" s="175">
        <v>6800</v>
      </c>
      <c r="J225" s="175">
        <v>6800</v>
      </c>
      <c r="K225" s="175">
        <v>6800</v>
      </c>
    </row>
    <row r="226" spans="1:11" ht="14.45" customHeight="1" x14ac:dyDescent="0.25">
      <c r="A226" s="176">
        <v>32</v>
      </c>
      <c r="B226" s="176">
        <v>32</v>
      </c>
      <c r="C226" s="254" t="s">
        <v>82</v>
      </c>
      <c r="D226" s="227"/>
      <c r="E226" s="177">
        <v>5409.35</v>
      </c>
      <c r="F226" s="255">
        <v>6800</v>
      </c>
      <c r="G226" s="255"/>
      <c r="H226" s="227"/>
      <c r="I226" s="177">
        <v>6800</v>
      </c>
      <c r="J226" s="177">
        <v>6800</v>
      </c>
      <c r="K226" s="177">
        <v>6800</v>
      </c>
    </row>
    <row r="227" spans="1:11" x14ac:dyDescent="0.25">
      <c r="A227" s="167" t="s">
        <v>273</v>
      </c>
      <c r="B227" s="167" t="s">
        <v>184</v>
      </c>
      <c r="C227" s="239" t="s">
        <v>206</v>
      </c>
      <c r="D227" s="227"/>
      <c r="E227" s="168">
        <v>570</v>
      </c>
      <c r="F227" s="240">
        <v>570</v>
      </c>
      <c r="G227" s="240"/>
      <c r="H227" s="227"/>
      <c r="I227" s="168">
        <f t="shared" ref="I227:K228" si="4">SUM(I228)</f>
        <v>600</v>
      </c>
      <c r="J227" s="168">
        <f t="shared" si="4"/>
        <v>600</v>
      </c>
      <c r="K227" s="168">
        <f t="shared" si="4"/>
        <v>600</v>
      </c>
    </row>
    <row r="228" spans="1:11" x14ac:dyDescent="0.25">
      <c r="A228" s="169" t="s">
        <v>144</v>
      </c>
      <c r="B228" s="169" t="s">
        <v>144</v>
      </c>
      <c r="C228" s="241" t="s">
        <v>55</v>
      </c>
      <c r="D228" s="227"/>
      <c r="E228" s="170">
        <v>570</v>
      </c>
      <c r="F228" s="242">
        <v>570</v>
      </c>
      <c r="G228" s="242"/>
      <c r="H228" s="227"/>
      <c r="I228" s="170">
        <f t="shared" si="4"/>
        <v>600</v>
      </c>
      <c r="J228" s="170">
        <f t="shared" si="4"/>
        <v>600</v>
      </c>
      <c r="K228" s="170">
        <f t="shared" si="4"/>
        <v>600</v>
      </c>
    </row>
    <row r="229" spans="1:11" x14ac:dyDescent="0.25">
      <c r="A229" s="172" t="s">
        <v>71</v>
      </c>
      <c r="B229" s="172" t="s">
        <v>145</v>
      </c>
      <c r="C229" s="249" t="s">
        <v>146</v>
      </c>
      <c r="D229" s="227"/>
      <c r="E229" s="173">
        <v>570</v>
      </c>
      <c r="F229" s="250">
        <v>570</v>
      </c>
      <c r="G229" s="250"/>
      <c r="H229" s="227"/>
      <c r="I229" s="173">
        <v>600</v>
      </c>
      <c r="J229" s="173">
        <v>600</v>
      </c>
      <c r="K229" s="173">
        <v>600</v>
      </c>
    </row>
    <row r="230" spans="1:11" x14ac:dyDescent="0.25">
      <c r="A230" s="174">
        <v>3</v>
      </c>
      <c r="B230" s="174">
        <v>3</v>
      </c>
      <c r="C230" s="251" t="s">
        <v>80</v>
      </c>
      <c r="D230" s="252"/>
      <c r="E230" s="175">
        <v>570</v>
      </c>
      <c r="F230" s="253">
        <v>570</v>
      </c>
      <c r="G230" s="253"/>
      <c r="H230" s="252"/>
      <c r="I230" s="175">
        <v>600</v>
      </c>
      <c r="J230" s="175">
        <v>600</v>
      </c>
      <c r="K230" s="175">
        <v>600</v>
      </c>
    </row>
    <row r="231" spans="1:11" ht="14.45" customHeight="1" x14ac:dyDescent="0.25">
      <c r="A231" s="176">
        <v>32</v>
      </c>
      <c r="B231" s="176">
        <v>32</v>
      </c>
      <c r="C231" s="254" t="s">
        <v>82</v>
      </c>
      <c r="D231" s="227"/>
      <c r="E231" s="177">
        <v>570</v>
      </c>
      <c r="F231" s="255">
        <v>570</v>
      </c>
      <c r="G231" s="255"/>
      <c r="H231" s="227"/>
      <c r="I231" s="177">
        <v>600</v>
      </c>
      <c r="J231" s="177">
        <v>600</v>
      </c>
      <c r="K231" s="177">
        <v>600</v>
      </c>
    </row>
    <row r="232" spans="1:11" ht="24" x14ac:dyDescent="0.25">
      <c r="A232" s="167" t="s">
        <v>274</v>
      </c>
      <c r="B232" s="167" t="s">
        <v>207</v>
      </c>
      <c r="C232" s="239" t="s">
        <v>208</v>
      </c>
      <c r="D232" s="227"/>
      <c r="E232" s="168">
        <v>374.93</v>
      </c>
      <c r="F232" s="240">
        <v>700</v>
      </c>
      <c r="G232" s="240"/>
      <c r="H232" s="227"/>
      <c r="I232" s="168">
        <f>SUM(I233)</f>
        <v>1500</v>
      </c>
      <c r="J232" s="168">
        <f>SUM(J233)</f>
        <v>700</v>
      </c>
      <c r="K232" s="168">
        <f>SUM(K233)</f>
        <v>700</v>
      </c>
    </row>
    <row r="233" spans="1:11" x14ac:dyDescent="0.25">
      <c r="A233" s="169" t="s">
        <v>158</v>
      </c>
      <c r="B233" s="169" t="s">
        <v>158</v>
      </c>
      <c r="C233" s="241" t="s">
        <v>159</v>
      </c>
      <c r="D233" s="227"/>
      <c r="E233" s="170">
        <v>374.93</v>
      </c>
      <c r="F233" s="242">
        <v>700</v>
      </c>
      <c r="G233" s="242"/>
      <c r="H233" s="227"/>
      <c r="I233" s="170">
        <f>SUM(I234+I237)</f>
        <v>1500</v>
      </c>
      <c r="J233" s="170">
        <f>SUM(J234+J237)</f>
        <v>700</v>
      </c>
      <c r="K233" s="170">
        <f>SUM(K234+K237)</f>
        <v>700</v>
      </c>
    </row>
    <row r="234" spans="1:11" x14ac:dyDescent="0.25">
      <c r="A234" s="172" t="s">
        <v>41</v>
      </c>
      <c r="B234" s="172" t="s">
        <v>178</v>
      </c>
      <c r="C234" s="249" t="s">
        <v>179</v>
      </c>
      <c r="D234" s="227"/>
      <c r="E234" s="173">
        <v>0</v>
      </c>
      <c r="F234" s="250">
        <v>0</v>
      </c>
      <c r="G234" s="250"/>
      <c r="H234" s="227"/>
      <c r="I234" s="173">
        <v>800</v>
      </c>
      <c r="J234" s="173">
        <v>0</v>
      </c>
      <c r="K234" s="173">
        <v>0</v>
      </c>
    </row>
    <row r="235" spans="1:11" ht="14.45" customHeight="1" x14ac:dyDescent="0.25">
      <c r="A235" s="174">
        <v>4</v>
      </c>
      <c r="B235" s="174">
        <v>4</v>
      </c>
      <c r="C235" s="251" t="s">
        <v>91</v>
      </c>
      <c r="D235" s="252"/>
      <c r="E235" s="175">
        <v>0</v>
      </c>
      <c r="F235" s="253">
        <v>0</v>
      </c>
      <c r="G235" s="253"/>
      <c r="H235" s="252"/>
      <c r="I235" s="175">
        <v>800</v>
      </c>
      <c r="J235" s="175">
        <v>0</v>
      </c>
      <c r="K235" s="175">
        <v>0</v>
      </c>
    </row>
    <row r="236" spans="1:11" ht="14.45" customHeight="1" x14ac:dyDescent="0.25">
      <c r="A236" s="176">
        <v>42</v>
      </c>
      <c r="B236" s="176">
        <v>42</v>
      </c>
      <c r="C236" s="254" t="s">
        <v>167</v>
      </c>
      <c r="D236" s="227"/>
      <c r="E236" s="177">
        <v>0</v>
      </c>
      <c r="F236" s="255">
        <v>0</v>
      </c>
      <c r="G236" s="255"/>
      <c r="H236" s="227"/>
      <c r="I236" s="177">
        <v>800</v>
      </c>
      <c r="J236" s="177">
        <v>0</v>
      </c>
      <c r="K236" s="177">
        <v>0</v>
      </c>
    </row>
    <row r="237" spans="1:11" x14ac:dyDescent="0.25">
      <c r="A237" s="172" t="s">
        <v>47</v>
      </c>
      <c r="B237" s="172" t="s">
        <v>160</v>
      </c>
      <c r="C237" s="249" t="s">
        <v>161</v>
      </c>
      <c r="D237" s="227"/>
      <c r="E237" s="173">
        <v>374.93</v>
      </c>
      <c r="F237" s="250">
        <v>700</v>
      </c>
      <c r="G237" s="250"/>
      <c r="H237" s="227"/>
      <c r="I237" s="173">
        <v>700</v>
      </c>
      <c r="J237" s="173">
        <v>700</v>
      </c>
      <c r="K237" s="173">
        <v>700</v>
      </c>
    </row>
    <row r="238" spans="1:11" ht="14.45" customHeight="1" x14ac:dyDescent="0.25">
      <c r="A238" s="174">
        <v>4</v>
      </c>
      <c r="B238" s="174">
        <v>4</v>
      </c>
      <c r="C238" s="251" t="s">
        <v>91</v>
      </c>
      <c r="D238" s="252"/>
      <c r="E238" s="175">
        <v>374.93</v>
      </c>
      <c r="F238" s="253">
        <v>700</v>
      </c>
      <c r="G238" s="253"/>
      <c r="H238" s="252"/>
      <c r="I238" s="175">
        <v>700</v>
      </c>
      <c r="J238" s="175">
        <v>700</v>
      </c>
      <c r="K238" s="175">
        <v>700</v>
      </c>
    </row>
    <row r="239" spans="1:11" ht="14.45" customHeight="1" x14ac:dyDescent="0.25">
      <c r="A239" s="176">
        <v>42</v>
      </c>
      <c r="B239" s="176">
        <v>42</v>
      </c>
      <c r="C239" s="254" t="s">
        <v>167</v>
      </c>
      <c r="D239" s="227"/>
      <c r="E239" s="177">
        <v>374.93</v>
      </c>
      <c r="F239" s="255">
        <v>700</v>
      </c>
      <c r="G239" s="255"/>
      <c r="H239" s="227"/>
      <c r="I239" s="177">
        <v>700</v>
      </c>
      <c r="J239" s="177">
        <v>700</v>
      </c>
      <c r="K239" s="177">
        <v>700</v>
      </c>
    </row>
    <row r="240" spans="1:11" x14ac:dyDescent="0.25">
      <c r="A240" s="165"/>
      <c r="B240" s="165" t="s">
        <v>209</v>
      </c>
      <c r="C240" s="237" t="s">
        <v>210</v>
      </c>
      <c r="D240" s="227"/>
      <c r="E240" s="166">
        <v>33897.46</v>
      </c>
      <c r="F240" s="238">
        <v>42500</v>
      </c>
      <c r="G240" s="238"/>
      <c r="H240" s="227"/>
      <c r="I240" s="166">
        <f>SUM(I241+I257+I273+I278+I294)</f>
        <v>44990</v>
      </c>
      <c r="J240" s="166">
        <f>SUM(J241+J257+J273+J278+J294)</f>
        <v>44990</v>
      </c>
      <c r="K240" s="166">
        <f>SUM(K241+K257+K273+K278+K294)</f>
        <v>44990</v>
      </c>
    </row>
    <row r="241" spans="1:11" x14ac:dyDescent="0.25">
      <c r="A241" s="167" t="s">
        <v>275</v>
      </c>
      <c r="B241" s="167" t="s">
        <v>172</v>
      </c>
      <c r="C241" s="239" t="s">
        <v>211</v>
      </c>
      <c r="D241" s="227"/>
      <c r="E241" s="168">
        <v>4423.62</v>
      </c>
      <c r="F241" s="240">
        <v>6310</v>
      </c>
      <c r="G241" s="240"/>
      <c r="H241" s="227"/>
      <c r="I241" s="168">
        <f>SUM(I242+I246+I253)</f>
        <v>5850</v>
      </c>
      <c r="J241" s="168">
        <f>SUM(J242+J246+J253)</f>
        <v>5850</v>
      </c>
      <c r="K241" s="168">
        <f>SUM(K242+K246+K253)</f>
        <v>5850</v>
      </c>
    </row>
    <row r="242" spans="1:11" x14ac:dyDescent="0.25">
      <c r="A242" s="169" t="s">
        <v>144</v>
      </c>
      <c r="B242" s="169" t="s">
        <v>144</v>
      </c>
      <c r="C242" s="241" t="s">
        <v>55</v>
      </c>
      <c r="D242" s="227"/>
      <c r="E242" s="170">
        <v>4423.62</v>
      </c>
      <c r="F242" s="242">
        <v>4460</v>
      </c>
      <c r="G242" s="242"/>
      <c r="H242" s="227"/>
      <c r="I242" s="170">
        <f>SUM(I243)</f>
        <v>4000</v>
      </c>
      <c r="J242" s="170">
        <f>SUM(J243)</f>
        <v>4000</v>
      </c>
      <c r="K242" s="170">
        <f>SUM(K243)</f>
        <v>4000</v>
      </c>
    </row>
    <row r="243" spans="1:11" x14ac:dyDescent="0.25">
      <c r="A243" s="172" t="s">
        <v>71</v>
      </c>
      <c r="B243" s="172" t="s">
        <v>145</v>
      </c>
      <c r="C243" s="249" t="s">
        <v>146</v>
      </c>
      <c r="D243" s="227"/>
      <c r="E243" s="173">
        <v>4423.62</v>
      </c>
      <c r="F243" s="250">
        <v>4460</v>
      </c>
      <c r="G243" s="250"/>
      <c r="H243" s="227"/>
      <c r="I243" s="173">
        <v>4000</v>
      </c>
      <c r="J243" s="173">
        <v>4000</v>
      </c>
      <c r="K243" s="173">
        <v>4000</v>
      </c>
    </row>
    <row r="244" spans="1:11" x14ac:dyDescent="0.25">
      <c r="A244" s="174">
        <v>3</v>
      </c>
      <c r="B244" s="174">
        <v>3</v>
      </c>
      <c r="C244" s="251" t="s">
        <v>80</v>
      </c>
      <c r="D244" s="252"/>
      <c r="E244" s="175">
        <v>4423.62</v>
      </c>
      <c r="F244" s="253">
        <v>4460</v>
      </c>
      <c r="G244" s="253"/>
      <c r="H244" s="252"/>
      <c r="I244" s="175">
        <v>4000</v>
      </c>
      <c r="J244" s="175">
        <v>4000</v>
      </c>
      <c r="K244" s="175">
        <v>4000</v>
      </c>
    </row>
    <row r="245" spans="1:11" ht="14.45" customHeight="1" x14ac:dyDescent="0.25">
      <c r="A245" s="176">
        <v>32</v>
      </c>
      <c r="B245" s="176">
        <v>32</v>
      </c>
      <c r="C245" s="254" t="s">
        <v>82</v>
      </c>
      <c r="D245" s="227"/>
      <c r="E245" s="177">
        <v>4423.62</v>
      </c>
      <c r="F245" s="255">
        <v>4460</v>
      </c>
      <c r="G245" s="255"/>
      <c r="H245" s="227"/>
      <c r="I245" s="177">
        <v>4000</v>
      </c>
      <c r="J245" s="177">
        <v>4000</v>
      </c>
      <c r="K245" s="177">
        <v>4000</v>
      </c>
    </row>
    <row r="246" spans="1:11" x14ac:dyDescent="0.25">
      <c r="A246" s="169" t="s">
        <v>154</v>
      </c>
      <c r="B246" s="169" t="s">
        <v>154</v>
      </c>
      <c r="C246" s="241" t="s">
        <v>155</v>
      </c>
      <c r="D246" s="227"/>
      <c r="E246" s="170">
        <v>0</v>
      </c>
      <c r="F246" s="242">
        <v>1320</v>
      </c>
      <c r="G246" s="242"/>
      <c r="H246" s="227"/>
      <c r="I246" s="170">
        <f>SUM(I247+I250)</f>
        <v>1320</v>
      </c>
      <c r="J246" s="170">
        <f>SUM(J247+J250)</f>
        <v>1320</v>
      </c>
      <c r="K246" s="170">
        <f>SUM(K247+K250)</f>
        <v>1320</v>
      </c>
    </row>
    <row r="247" spans="1:11" x14ac:dyDescent="0.25">
      <c r="A247" s="172" t="s">
        <v>58</v>
      </c>
      <c r="B247" s="172" t="s">
        <v>156</v>
      </c>
      <c r="C247" s="249" t="s">
        <v>157</v>
      </c>
      <c r="D247" s="227"/>
      <c r="E247" s="173">
        <v>0</v>
      </c>
      <c r="F247" s="250">
        <v>790</v>
      </c>
      <c r="G247" s="250"/>
      <c r="H247" s="227"/>
      <c r="I247" s="173">
        <v>790</v>
      </c>
      <c r="J247" s="173">
        <v>790</v>
      </c>
      <c r="K247" s="173">
        <v>790</v>
      </c>
    </row>
    <row r="248" spans="1:11" x14ac:dyDescent="0.25">
      <c r="A248" s="174">
        <v>3</v>
      </c>
      <c r="B248" s="174">
        <v>3</v>
      </c>
      <c r="C248" s="251" t="s">
        <v>80</v>
      </c>
      <c r="D248" s="252"/>
      <c r="E248" s="175">
        <v>0</v>
      </c>
      <c r="F248" s="253">
        <v>790</v>
      </c>
      <c r="G248" s="253"/>
      <c r="H248" s="252"/>
      <c r="I248" s="175">
        <v>790</v>
      </c>
      <c r="J248" s="175">
        <v>790</v>
      </c>
      <c r="K248" s="175">
        <v>790</v>
      </c>
    </row>
    <row r="249" spans="1:11" ht="14.45" customHeight="1" x14ac:dyDescent="0.25">
      <c r="A249" s="176">
        <v>32</v>
      </c>
      <c r="B249" s="176">
        <v>32</v>
      </c>
      <c r="C249" s="254" t="s">
        <v>82</v>
      </c>
      <c r="D249" s="227"/>
      <c r="E249" s="177">
        <v>0</v>
      </c>
      <c r="F249" s="255">
        <v>790</v>
      </c>
      <c r="G249" s="255"/>
      <c r="H249" s="227"/>
      <c r="I249" s="177">
        <v>790</v>
      </c>
      <c r="J249" s="177">
        <v>790</v>
      </c>
      <c r="K249" s="177">
        <v>790</v>
      </c>
    </row>
    <row r="250" spans="1:11" x14ac:dyDescent="0.25">
      <c r="A250" s="172" t="s">
        <v>265</v>
      </c>
      <c r="B250" s="172" t="s">
        <v>176</v>
      </c>
      <c r="C250" s="249" t="s">
        <v>177</v>
      </c>
      <c r="D250" s="227"/>
      <c r="E250" s="173">
        <v>0</v>
      </c>
      <c r="F250" s="250">
        <v>530</v>
      </c>
      <c r="G250" s="250"/>
      <c r="H250" s="227"/>
      <c r="I250" s="173">
        <v>530</v>
      </c>
      <c r="J250" s="173">
        <v>530</v>
      </c>
      <c r="K250" s="173">
        <v>530</v>
      </c>
    </row>
    <row r="251" spans="1:11" x14ac:dyDescent="0.25">
      <c r="A251" s="174">
        <v>3</v>
      </c>
      <c r="B251" s="174">
        <v>3</v>
      </c>
      <c r="C251" s="251" t="s">
        <v>80</v>
      </c>
      <c r="D251" s="252"/>
      <c r="E251" s="175">
        <v>0</v>
      </c>
      <c r="F251" s="253">
        <v>530</v>
      </c>
      <c r="G251" s="253"/>
      <c r="H251" s="252"/>
      <c r="I251" s="175">
        <v>530</v>
      </c>
      <c r="J251" s="175">
        <v>530</v>
      </c>
      <c r="K251" s="175">
        <v>530</v>
      </c>
    </row>
    <row r="252" spans="1:11" ht="14.45" customHeight="1" x14ac:dyDescent="0.25">
      <c r="A252" s="176">
        <v>32</v>
      </c>
      <c r="B252" s="176">
        <v>32</v>
      </c>
      <c r="C252" s="254" t="s">
        <v>82</v>
      </c>
      <c r="D252" s="227"/>
      <c r="E252" s="177">
        <v>0</v>
      </c>
      <c r="F252" s="255">
        <v>530</v>
      </c>
      <c r="G252" s="255"/>
      <c r="H252" s="227"/>
      <c r="I252" s="177">
        <v>530</v>
      </c>
      <c r="J252" s="177">
        <v>530</v>
      </c>
      <c r="K252" s="177">
        <v>530</v>
      </c>
    </row>
    <row r="253" spans="1:11" x14ac:dyDescent="0.25">
      <c r="A253" s="169" t="s">
        <v>158</v>
      </c>
      <c r="B253" s="169" t="s">
        <v>158</v>
      </c>
      <c r="C253" s="241" t="s">
        <v>159</v>
      </c>
      <c r="D253" s="227"/>
      <c r="E253" s="170">
        <v>0</v>
      </c>
      <c r="F253" s="242">
        <v>530</v>
      </c>
      <c r="G253" s="242"/>
      <c r="H253" s="227"/>
      <c r="I253" s="170">
        <f>SUM(I254)</f>
        <v>530</v>
      </c>
      <c r="J253" s="170">
        <f>SUM(J254)</f>
        <v>530</v>
      </c>
      <c r="K253" s="170">
        <f>SUM(K254)</f>
        <v>530</v>
      </c>
    </row>
    <row r="254" spans="1:11" x14ac:dyDescent="0.25">
      <c r="A254" s="172" t="s">
        <v>44</v>
      </c>
      <c r="B254" s="172" t="s">
        <v>180</v>
      </c>
      <c r="C254" s="249" t="s">
        <v>181</v>
      </c>
      <c r="D254" s="227"/>
      <c r="E254" s="173">
        <v>0</v>
      </c>
      <c r="F254" s="250">
        <v>530</v>
      </c>
      <c r="G254" s="250"/>
      <c r="H254" s="227"/>
      <c r="I254" s="173">
        <v>530</v>
      </c>
      <c r="J254" s="173">
        <v>530</v>
      </c>
      <c r="K254" s="173">
        <v>530</v>
      </c>
    </row>
    <row r="255" spans="1:11" x14ac:dyDescent="0.25">
      <c r="A255" s="174">
        <v>3</v>
      </c>
      <c r="B255" s="174">
        <v>3</v>
      </c>
      <c r="C255" s="251" t="s">
        <v>80</v>
      </c>
      <c r="D255" s="252"/>
      <c r="E255" s="175">
        <v>0</v>
      </c>
      <c r="F255" s="253">
        <v>530</v>
      </c>
      <c r="G255" s="253"/>
      <c r="H255" s="252"/>
      <c r="I255" s="175">
        <v>530</v>
      </c>
      <c r="J255" s="175">
        <v>530</v>
      </c>
      <c r="K255" s="175">
        <v>530</v>
      </c>
    </row>
    <row r="256" spans="1:11" ht="14.45" customHeight="1" x14ac:dyDescent="0.25">
      <c r="A256" s="176">
        <v>32</v>
      </c>
      <c r="B256" s="176">
        <v>32</v>
      </c>
      <c r="C256" s="254" t="s">
        <v>82</v>
      </c>
      <c r="D256" s="227"/>
      <c r="E256" s="177">
        <v>0</v>
      </c>
      <c r="F256" s="255">
        <v>530</v>
      </c>
      <c r="G256" s="255"/>
      <c r="H256" s="227"/>
      <c r="I256" s="177">
        <v>530</v>
      </c>
      <c r="J256" s="177">
        <v>530</v>
      </c>
      <c r="K256" s="177">
        <v>530</v>
      </c>
    </row>
    <row r="257" spans="1:11" x14ac:dyDescent="0.25">
      <c r="A257" s="167" t="s">
        <v>276</v>
      </c>
      <c r="B257" s="167" t="s">
        <v>182</v>
      </c>
      <c r="C257" s="239" t="s">
        <v>212</v>
      </c>
      <c r="D257" s="227"/>
      <c r="E257" s="168">
        <v>4399.6899999999996</v>
      </c>
      <c r="F257" s="240">
        <v>6250</v>
      </c>
      <c r="G257" s="240"/>
      <c r="H257" s="227"/>
      <c r="I257" s="168">
        <f>SUM(I258+I262+I269)</f>
        <v>6250</v>
      </c>
      <c r="J257" s="168">
        <f>SUM(J258+J262+J269)</f>
        <v>6250</v>
      </c>
      <c r="K257" s="168">
        <f>SUM(K258+K262+K269)</f>
        <v>6250</v>
      </c>
    </row>
    <row r="258" spans="1:11" x14ac:dyDescent="0.25">
      <c r="A258" s="169" t="s">
        <v>144</v>
      </c>
      <c r="B258" s="169" t="s">
        <v>144</v>
      </c>
      <c r="C258" s="241" t="s">
        <v>55</v>
      </c>
      <c r="D258" s="227"/>
      <c r="E258" s="170">
        <v>4399.6899999999996</v>
      </c>
      <c r="F258" s="242">
        <v>4400</v>
      </c>
      <c r="G258" s="242"/>
      <c r="H258" s="227"/>
      <c r="I258" s="170">
        <f>SUM(I259)</f>
        <v>4400</v>
      </c>
      <c r="J258" s="170">
        <f>SUM(J259)</f>
        <v>4400</v>
      </c>
      <c r="K258" s="170">
        <f>SUM(K259)</f>
        <v>4400</v>
      </c>
    </row>
    <row r="259" spans="1:11" x14ac:dyDescent="0.25">
      <c r="A259" s="172" t="s">
        <v>71</v>
      </c>
      <c r="B259" s="172" t="s">
        <v>145</v>
      </c>
      <c r="C259" s="249" t="s">
        <v>146</v>
      </c>
      <c r="D259" s="227"/>
      <c r="E259" s="173">
        <v>4399.6899999999996</v>
      </c>
      <c r="F259" s="250">
        <v>4400</v>
      </c>
      <c r="G259" s="250"/>
      <c r="H259" s="227"/>
      <c r="I259" s="173">
        <v>4400</v>
      </c>
      <c r="J259" s="173">
        <v>4400</v>
      </c>
      <c r="K259" s="173">
        <v>4400</v>
      </c>
    </row>
    <row r="260" spans="1:11" x14ac:dyDescent="0.25">
      <c r="A260" s="174">
        <v>3</v>
      </c>
      <c r="B260" s="174">
        <v>3</v>
      </c>
      <c r="C260" s="251" t="s">
        <v>80</v>
      </c>
      <c r="D260" s="252"/>
      <c r="E260" s="175">
        <v>4399.6899999999996</v>
      </c>
      <c r="F260" s="253">
        <v>4400</v>
      </c>
      <c r="G260" s="253"/>
      <c r="H260" s="252"/>
      <c r="I260" s="175">
        <v>4400</v>
      </c>
      <c r="J260" s="175">
        <v>4400</v>
      </c>
      <c r="K260" s="175">
        <v>4400</v>
      </c>
    </row>
    <row r="261" spans="1:11" ht="14.45" customHeight="1" x14ac:dyDescent="0.25">
      <c r="A261" s="176">
        <v>32</v>
      </c>
      <c r="B261" s="176">
        <v>32</v>
      </c>
      <c r="C261" s="254" t="s">
        <v>82</v>
      </c>
      <c r="D261" s="227"/>
      <c r="E261" s="177">
        <v>4399.6899999999996</v>
      </c>
      <c r="F261" s="255">
        <v>4400</v>
      </c>
      <c r="G261" s="255"/>
      <c r="H261" s="227"/>
      <c r="I261" s="177">
        <v>4400</v>
      </c>
      <c r="J261" s="177">
        <v>4400</v>
      </c>
      <c r="K261" s="177">
        <v>4400</v>
      </c>
    </row>
    <row r="262" spans="1:11" x14ac:dyDescent="0.25">
      <c r="A262" s="169" t="s">
        <v>154</v>
      </c>
      <c r="B262" s="169" t="s">
        <v>154</v>
      </c>
      <c r="C262" s="241" t="s">
        <v>155</v>
      </c>
      <c r="D262" s="227"/>
      <c r="E262" s="170">
        <v>0</v>
      </c>
      <c r="F262" s="242">
        <v>1320</v>
      </c>
      <c r="G262" s="242"/>
      <c r="H262" s="227"/>
      <c r="I262" s="170">
        <f>SUM(I263+I266)</f>
        <v>1320</v>
      </c>
      <c r="J262" s="170">
        <f>SUM(J263+J266)</f>
        <v>1320</v>
      </c>
      <c r="K262" s="170">
        <f>SUM(K263+K266)</f>
        <v>1320</v>
      </c>
    </row>
    <row r="263" spans="1:11" x14ac:dyDescent="0.25">
      <c r="A263" s="172" t="s">
        <v>58</v>
      </c>
      <c r="B263" s="172" t="s">
        <v>156</v>
      </c>
      <c r="C263" s="249" t="s">
        <v>157</v>
      </c>
      <c r="D263" s="227"/>
      <c r="E263" s="173">
        <v>0</v>
      </c>
      <c r="F263" s="250">
        <v>790</v>
      </c>
      <c r="G263" s="250"/>
      <c r="H263" s="227"/>
      <c r="I263" s="173">
        <v>790</v>
      </c>
      <c r="J263" s="173">
        <v>790</v>
      </c>
      <c r="K263" s="173">
        <v>790</v>
      </c>
    </row>
    <row r="264" spans="1:11" x14ac:dyDescent="0.25">
      <c r="A264" s="174">
        <v>3</v>
      </c>
      <c r="B264" s="174">
        <v>3</v>
      </c>
      <c r="C264" s="251" t="s">
        <v>80</v>
      </c>
      <c r="D264" s="252"/>
      <c r="E264" s="175">
        <v>0</v>
      </c>
      <c r="F264" s="253">
        <v>790</v>
      </c>
      <c r="G264" s="253"/>
      <c r="H264" s="252"/>
      <c r="I264" s="175">
        <v>790</v>
      </c>
      <c r="J264" s="175">
        <v>790</v>
      </c>
      <c r="K264" s="175">
        <v>790</v>
      </c>
    </row>
    <row r="265" spans="1:11" ht="14.45" customHeight="1" x14ac:dyDescent="0.25">
      <c r="A265" s="176">
        <v>32</v>
      </c>
      <c r="B265" s="176">
        <v>32</v>
      </c>
      <c r="C265" s="254" t="s">
        <v>82</v>
      </c>
      <c r="D265" s="227"/>
      <c r="E265" s="177">
        <v>0</v>
      </c>
      <c r="F265" s="255">
        <v>790</v>
      </c>
      <c r="G265" s="255"/>
      <c r="H265" s="227"/>
      <c r="I265" s="177">
        <v>790</v>
      </c>
      <c r="J265" s="177">
        <v>790</v>
      </c>
      <c r="K265" s="177">
        <v>790</v>
      </c>
    </row>
    <row r="266" spans="1:11" x14ac:dyDescent="0.25">
      <c r="A266" s="172" t="s">
        <v>265</v>
      </c>
      <c r="B266" s="172" t="s">
        <v>176</v>
      </c>
      <c r="C266" s="249" t="s">
        <v>177</v>
      </c>
      <c r="D266" s="227"/>
      <c r="E266" s="173">
        <v>0</v>
      </c>
      <c r="F266" s="250">
        <v>530</v>
      </c>
      <c r="G266" s="250"/>
      <c r="H266" s="227"/>
      <c r="I266" s="173">
        <v>530</v>
      </c>
      <c r="J266" s="173">
        <v>530</v>
      </c>
      <c r="K266" s="173">
        <v>530</v>
      </c>
    </row>
    <row r="267" spans="1:11" x14ac:dyDescent="0.25">
      <c r="A267" s="174">
        <v>3</v>
      </c>
      <c r="B267" s="174">
        <v>3</v>
      </c>
      <c r="C267" s="251" t="s">
        <v>80</v>
      </c>
      <c r="D267" s="252"/>
      <c r="E267" s="175">
        <v>0</v>
      </c>
      <c r="F267" s="253">
        <v>530</v>
      </c>
      <c r="G267" s="253"/>
      <c r="H267" s="252"/>
      <c r="I267" s="175">
        <v>530</v>
      </c>
      <c r="J267" s="175">
        <v>530</v>
      </c>
      <c r="K267" s="175">
        <v>530</v>
      </c>
    </row>
    <row r="268" spans="1:11" ht="14.45" customHeight="1" x14ac:dyDescent="0.25">
      <c r="A268" s="176">
        <v>32</v>
      </c>
      <c r="B268" s="176">
        <v>32</v>
      </c>
      <c r="C268" s="254" t="s">
        <v>82</v>
      </c>
      <c r="D268" s="227"/>
      <c r="E268" s="177">
        <v>0</v>
      </c>
      <c r="F268" s="255">
        <v>530</v>
      </c>
      <c r="G268" s="255"/>
      <c r="H268" s="227"/>
      <c r="I268" s="177">
        <v>530</v>
      </c>
      <c r="J268" s="177">
        <v>530</v>
      </c>
      <c r="K268" s="177">
        <v>530</v>
      </c>
    </row>
    <row r="269" spans="1:11" x14ac:dyDescent="0.25">
      <c r="A269" s="169" t="s">
        <v>158</v>
      </c>
      <c r="B269" s="169" t="s">
        <v>158</v>
      </c>
      <c r="C269" s="241" t="s">
        <v>159</v>
      </c>
      <c r="D269" s="227"/>
      <c r="E269" s="170">
        <v>0</v>
      </c>
      <c r="F269" s="242">
        <v>530</v>
      </c>
      <c r="G269" s="242"/>
      <c r="H269" s="227"/>
      <c r="I269" s="170">
        <f>SUM(I270)</f>
        <v>530</v>
      </c>
      <c r="J269" s="170">
        <f>SUM(J270)</f>
        <v>530</v>
      </c>
      <c r="K269" s="170">
        <f>SUM(K270)</f>
        <v>530</v>
      </c>
    </row>
    <row r="270" spans="1:11" x14ac:dyDescent="0.25">
      <c r="A270" s="172" t="s">
        <v>44</v>
      </c>
      <c r="B270" s="172" t="s">
        <v>180</v>
      </c>
      <c r="C270" s="249" t="s">
        <v>181</v>
      </c>
      <c r="D270" s="227"/>
      <c r="E270" s="173">
        <v>0</v>
      </c>
      <c r="F270" s="250">
        <v>530</v>
      </c>
      <c r="G270" s="250"/>
      <c r="H270" s="227"/>
      <c r="I270" s="173">
        <v>530</v>
      </c>
      <c r="J270" s="173">
        <v>530</v>
      </c>
      <c r="K270" s="173">
        <v>530</v>
      </c>
    </row>
    <row r="271" spans="1:11" x14ac:dyDescent="0.25">
      <c r="A271" s="174">
        <v>3</v>
      </c>
      <c r="B271" s="174">
        <v>3</v>
      </c>
      <c r="C271" s="251" t="s">
        <v>80</v>
      </c>
      <c r="D271" s="252"/>
      <c r="E271" s="175">
        <v>0</v>
      </c>
      <c r="F271" s="253">
        <v>530</v>
      </c>
      <c r="G271" s="253"/>
      <c r="H271" s="252"/>
      <c r="I271" s="175">
        <v>530</v>
      </c>
      <c r="J271" s="175">
        <v>530</v>
      </c>
      <c r="K271" s="175">
        <v>530</v>
      </c>
    </row>
    <row r="272" spans="1:11" ht="14.45" customHeight="1" x14ac:dyDescent="0.25">
      <c r="A272" s="176">
        <v>32</v>
      </c>
      <c r="B272" s="176">
        <v>32</v>
      </c>
      <c r="C272" s="254" t="s">
        <v>82</v>
      </c>
      <c r="D272" s="227"/>
      <c r="E272" s="177">
        <v>0</v>
      </c>
      <c r="F272" s="255">
        <v>530</v>
      </c>
      <c r="G272" s="255"/>
      <c r="H272" s="227"/>
      <c r="I272" s="177">
        <v>530</v>
      </c>
      <c r="J272" s="177">
        <v>530</v>
      </c>
      <c r="K272" s="177">
        <v>530</v>
      </c>
    </row>
    <row r="273" spans="1:11" x14ac:dyDescent="0.25">
      <c r="A273" s="167" t="s">
        <v>277</v>
      </c>
      <c r="B273" s="167" t="s">
        <v>200</v>
      </c>
      <c r="C273" s="239" t="s">
        <v>213</v>
      </c>
      <c r="D273" s="227"/>
      <c r="E273" s="168">
        <v>12730.74</v>
      </c>
      <c r="F273" s="240">
        <v>12890</v>
      </c>
      <c r="G273" s="240"/>
      <c r="H273" s="227"/>
      <c r="I273" s="168">
        <f t="shared" ref="I273:K274" si="5">SUM(I274)</f>
        <v>17890</v>
      </c>
      <c r="J273" s="168">
        <f t="shared" si="5"/>
        <v>17890</v>
      </c>
      <c r="K273" s="168">
        <f t="shared" si="5"/>
        <v>17890</v>
      </c>
    </row>
    <row r="274" spans="1:11" x14ac:dyDescent="0.25">
      <c r="A274" s="169" t="s">
        <v>144</v>
      </c>
      <c r="B274" s="169" t="s">
        <v>144</v>
      </c>
      <c r="C274" s="241" t="s">
        <v>55</v>
      </c>
      <c r="D274" s="227"/>
      <c r="E274" s="170">
        <v>12730.74</v>
      </c>
      <c r="F274" s="242">
        <v>12890</v>
      </c>
      <c r="G274" s="242"/>
      <c r="H274" s="227"/>
      <c r="I274" s="170">
        <f t="shared" si="5"/>
        <v>17890</v>
      </c>
      <c r="J274" s="170">
        <f t="shared" si="5"/>
        <v>17890</v>
      </c>
      <c r="K274" s="170">
        <f t="shared" si="5"/>
        <v>17890</v>
      </c>
    </row>
    <row r="275" spans="1:11" x14ac:dyDescent="0.25">
      <c r="A275" s="172" t="s">
        <v>71</v>
      </c>
      <c r="B275" s="172" t="s">
        <v>145</v>
      </c>
      <c r="C275" s="249" t="s">
        <v>146</v>
      </c>
      <c r="D275" s="227"/>
      <c r="E275" s="173">
        <v>12730.74</v>
      </c>
      <c r="F275" s="250">
        <v>12890</v>
      </c>
      <c r="G275" s="250"/>
      <c r="H275" s="227"/>
      <c r="I275" s="173">
        <v>17890</v>
      </c>
      <c r="J275" s="173">
        <v>17890</v>
      </c>
      <c r="K275" s="173">
        <v>17890</v>
      </c>
    </row>
    <row r="276" spans="1:11" x14ac:dyDescent="0.25">
      <c r="A276" s="174">
        <v>3</v>
      </c>
      <c r="B276" s="174">
        <v>3</v>
      </c>
      <c r="C276" s="251" t="s">
        <v>80</v>
      </c>
      <c r="D276" s="252"/>
      <c r="E276" s="175">
        <v>12730.74</v>
      </c>
      <c r="F276" s="253">
        <v>12890</v>
      </c>
      <c r="G276" s="253"/>
      <c r="H276" s="252"/>
      <c r="I276" s="175">
        <v>17890</v>
      </c>
      <c r="J276" s="175">
        <v>17890</v>
      </c>
      <c r="K276" s="175">
        <v>17890</v>
      </c>
    </row>
    <row r="277" spans="1:11" ht="14.45" customHeight="1" x14ac:dyDescent="0.25">
      <c r="A277" s="176">
        <v>32</v>
      </c>
      <c r="B277" s="176">
        <v>32</v>
      </c>
      <c r="C277" s="254" t="s">
        <v>82</v>
      </c>
      <c r="D277" s="227"/>
      <c r="E277" s="177">
        <v>12730.74</v>
      </c>
      <c r="F277" s="255">
        <v>12890</v>
      </c>
      <c r="G277" s="255"/>
      <c r="H277" s="227"/>
      <c r="I277" s="177">
        <v>17890</v>
      </c>
      <c r="J277" s="177">
        <v>17890</v>
      </c>
      <c r="K277" s="177">
        <v>17890</v>
      </c>
    </row>
    <row r="278" spans="1:11" x14ac:dyDescent="0.25">
      <c r="A278" s="167" t="s">
        <v>278</v>
      </c>
      <c r="B278" s="167" t="s">
        <v>184</v>
      </c>
      <c r="C278" s="239" t="s">
        <v>214</v>
      </c>
      <c r="D278" s="227"/>
      <c r="E278" s="168">
        <v>12344.41</v>
      </c>
      <c r="F278" s="240">
        <v>14500</v>
      </c>
      <c r="G278" s="240"/>
      <c r="H278" s="227"/>
      <c r="I278" s="168">
        <f>SUM(I279+I283+I287)</f>
        <v>15000</v>
      </c>
      <c r="J278" s="168">
        <f>SUM(J279+J283+J287)</f>
        <v>15000</v>
      </c>
      <c r="K278" s="168">
        <f>SUM(K279+K283+K287)</f>
        <v>15000</v>
      </c>
    </row>
    <row r="279" spans="1:11" x14ac:dyDescent="0.25">
      <c r="A279" s="169" t="s">
        <v>144</v>
      </c>
      <c r="B279" s="169" t="s">
        <v>144</v>
      </c>
      <c r="C279" s="241" t="s">
        <v>55</v>
      </c>
      <c r="D279" s="227"/>
      <c r="E279" s="170">
        <v>1974.05</v>
      </c>
      <c r="F279" s="242">
        <v>2000</v>
      </c>
      <c r="G279" s="242"/>
      <c r="H279" s="227"/>
      <c r="I279" s="170">
        <f>SUM(I280)</f>
        <v>2000</v>
      </c>
      <c r="J279" s="170">
        <f>SUM(J280)</f>
        <v>2000</v>
      </c>
      <c r="K279" s="170">
        <f>SUM(K280)</f>
        <v>2000</v>
      </c>
    </row>
    <row r="280" spans="1:11" x14ac:dyDescent="0.25">
      <c r="A280" s="172" t="s">
        <v>71</v>
      </c>
      <c r="B280" s="172" t="s">
        <v>145</v>
      </c>
      <c r="C280" s="249" t="s">
        <v>146</v>
      </c>
      <c r="D280" s="227"/>
      <c r="E280" s="173">
        <v>1974.05</v>
      </c>
      <c r="F280" s="250">
        <v>2000</v>
      </c>
      <c r="G280" s="250"/>
      <c r="H280" s="227"/>
      <c r="I280" s="173">
        <v>2000</v>
      </c>
      <c r="J280" s="173">
        <v>2000</v>
      </c>
      <c r="K280" s="173">
        <v>2000</v>
      </c>
    </row>
    <row r="281" spans="1:11" x14ac:dyDescent="0.25">
      <c r="A281" s="174">
        <v>3</v>
      </c>
      <c r="B281" s="174">
        <v>3</v>
      </c>
      <c r="C281" s="251" t="s">
        <v>80</v>
      </c>
      <c r="D281" s="252"/>
      <c r="E281" s="175">
        <v>1974.05</v>
      </c>
      <c r="F281" s="253">
        <v>2000</v>
      </c>
      <c r="G281" s="253"/>
      <c r="H281" s="252"/>
      <c r="I281" s="175">
        <v>2000</v>
      </c>
      <c r="J281" s="175">
        <v>2000</v>
      </c>
      <c r="K281" s="175">
        <v>2000</v>
      </c>
    </row>
    <row r="282" spans="1:11" ht="14.45" customHeight="1" x14ac:dyDescent="0.25">
      <c r="A282" s="176">
        <v>32</v>
      </c>
      <c r="B282" s="176">
        <v>32</v>
      </c>
      <c r="C282" s="254" t="s">
        <v>82</v>
      </c>
      <c r="D282" s="227"/>
      <c r="E282" s="177">
        <v>1974.05</v>
      </c>
      <c r="F282" s="255">
        <v>2000</v>
      </c>
      <c r="G282" s="255"/>
      <c r="H282" s="227"/>
      <c r="I282" s="177">
        <v>2000</v>
      </c>
      <c r="J282" s="177">
        <v>2000</v>
      </c>
      <c r="K282" s="177">
        <v>2000</v>
      </c>
    </row>
    <row r="283" spans="1:11" x14ac:dyDescent="0.25">
      <c r="A283" s="169" t="s">
        <v>154</v>
      </c>
      <c r="B283" s="169" t="s">
        <v>154</v>
      </c>
      <c r="C283" s="241" t="s">
        <v>155</v>
      </c>
      <c r="D283" s="227"/>
      <c r="E283" s="170">
        <v>1618.57</v>
      </c>
      <c r="F283" s="242">
        <v>2000</v>
      </c>
      <c r="G283" s="242"/>
      <c r="H283" s="227"/>
      <c r="I283" s="170">
        <f>SUM(I284)</f>
        <v>2000</v>
      </c>
      <c r="J283" s="170">
        <f>SUM(J284)</f>
        <v>2000</v>
      </c>
      <c r="K283" s="170">
        <f>SUM(K284)</f>
        <v>2000</v>
      </c>
    </row>
    <row r="284" spans="1:11" x14ac:dyDescent="0.25">
      <c r="A284" s="172" t="s">
        <v>58</v>
      </c>
      <c r="B284" s="172" t="s">
        <v>156</v>
      </c>
      <c r="C284" s="249" t="s">
        <v>157</v>
      </c>
      <c r="D284" s="227"/>
      <c r="E284" s="173">
        <v>1618.57</v>
      </c>
      <c r="F284" s="250">
        <v>2000</v>
      </c>
      <c r="G284" s="250"/>
      <c r="H284" s="227"/>
      <c r="I284" s="173">
        <v>2000</v>
      </c>
      <c r="J284" s="173">
        <v>2000</v>
      </c>
      <c r="K284" s="173">
        <v>2000</v>
      </c>
    </row>
    <row r="285" spans="1:11" x14ac:dyDescent="0.25">
      <c r="A285" s="174">
        <v>3</v>
      </c>
      <c r="B285" s="174">
        <v>3</v>
      </c>
      <c r="C285" s="251" t="s">
        <v>80</v>
      </c>
      <c r="D285" s="252"/>
      <c r="E285" s="175">
        <v>1618.57</v>
      </c>
      <c r="F285" s="253">
        <v>2000</v>
      </c>
      <c r="G285" s="253"/>
      <c r="H285" s="252"/>
      <c r="I285" s="175">
        <v>2000</v>
      </c>
      <c r="J285" s="175">
        <v>2000</v>
      </c>
      <c r="K285" s="175">
        <v>2000</v>
      </c>
    </row>
    <row r="286" spans="1:11" ht="14.45" customHeight="1" x14ac:dyDescent="0.25">
      <c r="A286" s="176">
        <v>32</v>
      </c>
      <c r="B286" s="176">
        <v>32</v>
      </c>
      <c r="C286" s="254" t="s">
        <v>82</v>
      </c>
      <c r="D286" s="227"/>
      <c r="E286" s="177">
        <v>1618.57</v>
      </c>
      <c r="F286" s="255">
        <v>2000</v>
      </c>
      <c r="G286" s="255"/>
      <c r="H286" s="227"/>
      <c r="I286" s="177">
        <v>2000</v>
      </c>
      <c r="J286" s="177">
        <v>2000</v>
      </c>
      <c r="K286" s="177">
        <v>2000</v>
      </c>
    </row>
    <row r="287" spans="1:11" x14ac:dyDescent="0.25">
      <c r="A287" s="169" t="s">
        <v>158</v>
      </c>
      <c r="B287" s="169" t="s">
        <v>158</v>
      </c>
      <c r="C287" s="241" t="s">
        <v>159</v>
      </c>
      <c r="D287" s="227"/>
      <c r="E287" s="170">
        <v>8750.7900000000009</v>
      </c>
      <c r="F287" s="242">
        <v>10500</v>
      </c>
      <c r="G287" s="242"/>
      <c r="H287" s="227"/>
      <c r="I287" s="170">
        <f>SUM(I288+I291)</f>
        <v>11000</v>
      </c>
      <c r="J287" s="170">
        <f>SUM(J288+J291)</f>
        <v>11000</v>
      </c>
      <c r="K287" s="170">
        <f>SUM(K288+K291)</f>
        <v>11000</v>
      </c>
    </row>
    <row r="288" spans="1:11" x14ac:dyDescent="0.25">
      <c r="A288" s="172" t="s">
        <v>41</v>
      </c>
      <c r="B288" s="172" t="s">
        <v>178</v>
      </c>
      <c r="C288" s="249" t="s">
        <v>179</v>
      </c>
      <c r="D288" s="227"/>
      <c r="E288" s="173">
        <v>3450.79</v>
      </c>
      <c r="F288" s="250">
        <v>4500</v>
      </c>
      <c r="G288" s="250"/>
      <c r="H288" s="227"/>
      <c r="I288" s="173">
        <v>5000</v>
      </c>
      <c r="J288" s="173">
        <v>5000</v>
      </c>
      <c r="K288" s="173">
        <v>5000</v>
      </c>
    </row>
    <row r="289" spans="1:11" x14ac:dyDescent="0.25">
      <c r="A289" s="174">
        <v>3</v>
      </c>
      <c r="B289" s="174">
        <v>3</v>
      </c>
      <c r="C289" s="251" t="s">
        <v>80</v>
      </c>
      <c r="D289" s="252"/>
      <c r="E289" s="175">
        <v>3450.79</v>
      </c>
      <c r="F289" s="253">
        <v>4500</v>
      </c>
      <c r="G289" s="253"/>
      <c r="H289" s="252"/>
      <c r="I289" s="175">
        <v>5000</v>
      </c>
      <c r="J289" s="175">
        <v>5000</v>
      </c>
      <c r="K289" s="175">
        <v>5000</v>
      </c>
    </row>
    <row r="290" spans="1:11" ht="14.45" customHeight="1" x14ac:dyDescent="0.25">
      <c r="A290" s="176">
        <v>32</v>
      </c>
      <c r="B290" s="176">
        <v>32</v>
      </c>
      <c r="C290" s="254" t="s">
        <v>82</v>
      </c>
      <c r="D290" s="227"/>
      <c r="E290" s="177">
        <v>3450.79</v>
      </c>
      <c r="F290" s="255">
        <v>4500</v>
      </c>
      <c r="G290" s="255"/>
      <c r="H290" s="227"/>
      <c r="I290" s="177">
        <v>5000</v>
      </c>
      <c r="J290" s="177">
        <v>5000</v>
      </c>
      <c r="K290" s="177">
        <v>5000</v>
      </c>
    </row>
    <row r="291" spans="1:11" x14ac:dyDescent="0.25">
      <c r="A291" s="172" t="s">
        <v>44</v>
      </c>
      <c r="B291" s="172" t="s">
        <v>180</v>
      </c>
      <c r="C291" s="249" t="s">
        <v>181</v>
      </c>
      <c r="D291" s="227"/>
      <c r="E291" s="173">
        <v>5300</v>
      </c>
      <c r="F291" s="250">
        <v>6000</v>
      </c>
      <c r="G291" s="250"/>
      <c r="H291" s="227"/>
      <c r="I291" s="173">
        <v>6000</v>
      </c>
      <c r="J291" s="173">
        <v>6000</v>
      </c>
      <c r="K291" s="173">
        <v>6000</v>
      </c>
    </row>
    <row r="292" spans="1:11" x14ac:dyDescent="0.25">
      <c r="A292" s="174">
        <v>3</v>
      </c>
      <c r="B292" s="174">
        <v>3</v>
      </c>
      <c r="C292" s="251" t="s">
        <v>80</v>
      </c>
      <c r="D292" s="252"/>
      <c r="E292" s="175">
        <v>5300</v>
      </c>
      <c r="F292" s="253">
        <v>6000</v>
      </c>
      <c r="G292" s="253"/>
      <c r="H292" s="252"/>
      <c r="I292" s="175">
        <v>6000</v>
      </c>
      <c r="J292" s="175">
        <v>6000</v>
      </c>
      <c r="K292" s="175">
        <v>6000</v>
      </c>
    </row>
    <row r="293" spans="1:11" ht="14.45" customHeight="1" x14ac:dyDescent="0.25">
      <c r="A293" s="176">
        <v>32</v>
      </c>
      <c r="B293" s="176">
        <v>32</v>
      </c>
      <c r="C293" s="254" t="s">
        <v>82</v>
      </c>
      <c r="D293" s="227"/>
      <c r="E293" s="177">
        <v>5300</v>
      </c>
      <c r="F293" s="255">
        <v>6000</v>
      </c>
      <c r="G293" s="255"/>
      <c r="H293" s="227"/>
      <c r="I293" s="177">
        <v>6000</v>
      </c>
      <c r="J293" s="177">
        <v>6000</v>
      </c>
      <c r="K293" s="177">
        <v>6000</v>
      </c>
    </row>
    <row r="294" spans="1:11" x14ac:dyDescent="0.25">
      <c r="A294" s="167" t="s">
        <v>279</v>
      </c>
      <c r="B294" s="167" t="s">
        <v>186</v>
      </c>
      <c r="C294" s="239" t="s">
        <v>215</v>
      </c>
      <c r="D294" s="227"/>
      <c r="E294" s="168">
        <v>0</v>
      </c>
      <c r="F294" s="240">
        <v>2550</v>
      </c>
      <c r="G294" s="240"/>
      <c r="H294" s="227"/>
      <c r="I294" s="168">
        <v>0</v>
      </c>
      <c r="J294" s="168">
        <v>0</v>
      </c>
      <c r="K294" s="168">
        <v>0</v>
      </c>
    </row>
    <row r="295" spans="1:11" x14ac:dyDescent="0.25">
      <c r="A295" s="169" t="s">
        <v>144</v>
      </c>
      <c r="B295" s="169" t="s">
        <v>144</v>
      </c>
      <c r="C295" s="241" t="s">
        <v>55</v>
      </c>
      <c r="D295" s="227"/>
      <c r="E295" s="170">
        <v>0</v>
      </c>
      <c r="F295" s="242">
        <v>750</v>
      </c>
      <c r="G295" s="242"/>
      <c r="H295" s="227"/>
      <c r="I295" s="170">
        <v>0</v>
      </c>
      <c r="J295" s="170">
        <v>0</v>
      </c>
      <c r="K295" s="170">
        <v>0</v>
      </c>
    </row>
    <row r="296" spans="1:11" x14ac:dyDescent="0.25">
      <c r="A296" s="172" t="s">
        <v>71</v>
      </c>
      <c r="B296" s="172" t="s">
        <v>145</v>
      </c>
      <c r="C296" s="249" t="s">
        <v>146</v>
      </c>
      <c r="D296" s="227"/>
      <c r="E296" s="173">
        <v>0</v>
      </c>
      <c r="F296" s="250">
        <v>750</v>
      </c>
      <c r="G296" s="250"/>
      <c r="H296" s="227"/>
      <c r="I296" s="173">
        <v>0</v>
      </c>
      <c r="J296" s="173">
        <v>0</v>
      </c>
      <c r="K296" s="173">
        <v>0</v>
      </c>
    </row>
    <row r="297" spans="1:11" x14ac:dyDescent="0.25">
      <c r="A297" s="174">
        <v>3</v>
      </c>
      <c r="B297" s="174">
        <v>3</v>
      </c>
      <c r="C297" s="251" t="s">
        <v>80</v>
      </c>
      <c r="D297" s="252"/>
      <c r="E297" s="175">
        <v>0</v>
      </c>
      <c r="F297" s="253">
        <v>750</v>
      </c>
      <c r="G297" s="253"/>
      <c r="H297" s="252"/>
      <c r="I297" s="175">
        <v>0</v>
      </c>
      <c r="J297" s="175">
        <v>0</v>
      </c>
      <c r="K297" s="175">
        <v>0</v>
      </c>
    </row>
    <row r="298" spans="1:11" ht="14.45" customHeight="1" x14ac:dyDescent="0.25">
      <c r="A298" s="176">
        <v>32</v>
      </c>
      <c r="B298" s="176">
        <v>32</v>
      </c>
      <c r="C298" s="254" t="s">
        <v>82</v>
      </c>
      <c r="D298" s="227"/>
      <c r="E298" s="177">
        <v>0</v>
      </c>
      <c r="F298" s="255">
        <v>750</v>
      </c>
      <c r="G298" s="255"/>
      <c r="H298" s="227"/>
      <c r="I298" s="177">
        <v>0</v>
      </c>
      <c r="J298" s="177">
        <v>0</v>
      </c>
      <c r="K298" s="177">
        <v>0</v>
      </c>
    </row>
    <row r="299" spans="1:11" x14ac:dyDescent="0.25">
      <c r="A299" s="169" t="s">
        <v>158</v>
      </c>
      <c r="B299" s="169" t="s">
        <v>158</v>
      </c>
      <c r="C299" s="241" t="s">
        <v>159</v>
      </c>
      <c r="D299" s="227"/>
      <c r="E299" s="170">
        <v>0</v>
      </c>
      <c r="F299" s="242">
        <v>1800</v>
      </c>
      <c r="G299" s="242"/>
      <c r="H299" s="227"/>
      <c r="I299" s="170">
        <v>0</v>
      </c>
      <c r="J299" s="170">
        <v>0</v>
      </c>
      <c r="K299" s="170">
        <v>0</v>
      </c>
    </row>
    <row r="300" spans="1:11" x14ac:dyDescent="0.25">
      <c r="A300" s="172" t="s">
        <v>41</v>
      </c>
      <c r="B300" s="172" t="s">
        <v>178</v>
      </c>
      <c r="C300" s="249" t="s">
        <v>179</v>
      </c>
      <c r="D300" s="227"/>
      <c r="E300" s="173">
        <v>0</v>
      </c>
      <c r="F300" s="250">
        <v>1800</v>
      </c>
      <c r="G300" s="250"/>
      <c r="H300" s="227"/>
      <c r="I300" s="173">
        <v>0</v>
      </c>
      <c r="J300" s="173">
        <v>0</v>
      </c>
      <c r="K300" s="173">
        <v>0</v>
      </c>
    </row>
    <row r="301" spans="1:11" x14ac:dyDescent="0.25">
      <c r="A301" s="174">
        <v>3</v>
      </c>
      <c r="B301" s="174">
        <v>3</v>
      </c>
      <c r="C301" s="251" t="s">
        <v>80</v>
      </c>
      <c r="D301" s="252"/>
      <c r="E301" s="175">
        <v>0</v>
      </c>
      <c r="F301" s="253">
        <v>1800</v>
      </c>
      <c r="G301" s="253"/>
      <c r="H301" s="252"/>
      <c r="I301" s="175">
        <v>0</v>
      </c>
      <c r="J301" s="175">
        <v>0</v>
      </c>
      <c r="K301" s="175">
        <v>0</v>
      </c>
    </row>
    <row r="302" spans="1:11" ht="14.45" customHeight="1" x14ac:dyDescent="0.25">
      <c r="A302" s="176">
        <v>32</v>
      </c>
      <c r="B302" s="176">
        <v>32</v>
      </c>
      <c r="C302" s="254" t="s">
        <v>82</v>
      </c>
      <c r="D302" s="227"/>
      <c r="E302" s="177">
        <v>0</v>
      </c>
      <c r="F302" s="255">
        <v>1800</v>
      </c>
      <c r="G302" s="255"/>
      <c r="H302" s="227"/>
      <c r="I302" s="177">
        <v>0</v>
      </c>
      <c r="J302" s="177">
        <v>0</v>
      </c>
      <c r="K302" s="177">
        <v>0</v>
      </c>
    </row>
    <row r="303" spans="1:11" x14ac:dyDescent="0.25">
      <c r="A303" s="165"/>
      <c r="B303" s="165" t="s">
        <v>216</v>
      </c>
      <c r="C303" s="237" t="s">
        <v>217</v>
      </c>
      <c r="D303" s="227"/>
      <c r="E303" s="166">
        <v>28551.96</v>
      </c>
      <c r="F303" s="238">
        <v>48980</v>
      </c>
      <c r="G303" s="238"/>
      <c r="H303" s="227"/>
      <c r="I303" s="166">
        <f>SUM(I304+I316)</f>
        <v>49320</v>
      </c>
      <c r="J303" s="166">
        <f>SUM(J304+J316)</f>
        <v>47320</v>
      </c>
      <c r="K303" s="166">
        <f>SUM(K304+K316)</f>
        <v>47320</v>
      </c>
    </row>
    <row r="304" spans="1:11" x14ac:dyDescent="0.25">
      <c r="A304" s="167" t="s">
        <v>280</v>
      </c>
      <c r="B304" s="167" t="s">
        <v>172</v>
      </c>
      <c r="C304" s="239" t="s">
        <v>218</v>
      </c>
      <c r="D304" s="227"/>
      <c r="E304" s="168">
        <v>26551.96</v>
      </c>
      <c r="F304" s="240">
        <v>46980</v>
      </c>
      <c r="G304" s="240"/>
      <c r="H304" s="227"/>
      <c r="I304" s="168">
        <f>SUM(I305+I309)</f>
        <v>47320</v>
      </c>
      <c r="J304" s="168">
        <f>SUM(J305+J309)</f>
        <v>47320</v>
      </c>
      <c r="K304" s="168">
        <f>SUM(K305+K309)</f>
        <v>47320</v>
      </c>
    </row>
    <row r="305" spans="1:11" x14ac:dyDescent="0.25">
      <c r="A305" s="169" t="s">
        <v>154</v>
      </c>
      <c r="B305" s="169" t="s">
        <v>154</v>
      </c>
      <c r="C305" s="241" t="s">
        <v>155</v>
      </c>
      <c r="D305" s="227"/>
      <c r="E305" s="170">
        <v>26551.96</v>
      </c>
      <c r="F305" s="242">
        <v>28080</v>
      </c>
      <c r="G305" s="242"/>
      <c r="H305" s="227"/>
      <c r="I305" s="170">
        <f>SUM(I306)</f>
        <v>28420</v>
      </c>
      <c r="J305" s="170">
        <f>SUM(J306)</f>
        <v>28420</v>
      </c>
      <c r="K305" s="170">
        <f>SUM(K306)</f>
        <v>28420</v>
      </c>
    </row>
    <row r="306" spans="1:11" x14ac:dyDescent="0.25">
      <c r="A306" s="172" t="s">
        <v>58</v>
      </c>
      <c r="B306" s="172" t="s">
        <v>156</v>
      </c>
      <c r="C306" s="249" t="s">
        <v>157</v>
      </c>
      <c r="D306" s="227"/>
      <c r="E306" s="173">
        <v>26551.96</v>
      </c>
      <c r="F306" s="250">
        <v>28080</v>
      </c>
      <c r="G306" s="250"/>
      <c r="H306" s="227"/>
      <c r="I306" s="173">
        <v>28420</v>
      </c>
      <c r="J306" s="173">
        <v>28420</v>
      </c>
      <c r="K306" s="173">
        <v>28420</v>
      </c>
    </row>
    <row r="307" spans="1:11" x14ac:dyDescent="0.25">
      <c r="A307" s="174">
        <v>3</v>
      </c>
      <c r="B307" s="174">
        <v>3</v>
      </c>
      <c r="C307" s="251" t="s">
        <v>80</v>
      </c>
      <c r="D307" s="252"/>
      <c r="E307" s="175">
        <v>26551.96</v>
      </c>
      <c r="F307" s="253">
        <v>28080</v>
      </c>
      <c r="G307" s="253"/>
      <c r="H307" s="252"/>
      <c r="I307" s="175">
        <v>28420</v>
      </c>
      <c r="J307" s="175">
        <v>28420</v>
      </c>
      <c r="K307" s="175">
        <v>28420</v>
      </c>
    </row>
    <row r="308" spans="1:11" ht="14.45" customHeight="1" x14ac:dyDescent="0.25">
      <c r="A308" s="176">
        <v>32</v>
      </c>
      <c r="B308" s="176">
        <v>32</v>
      </c>
      <c r="C308" s="254" t="s">
        <v>82</v>
      </c>
      <c r="D308" s="227"/>
      <c r="E308" s="177">
        <v>26551.96</v>
      </c>
      <c r="F308" s="255">
        <v>28080</v>
      </c>
      <c r="G308" s="255"/>
      <c r="H308" s="227"/>
      <c r="I308" s="177">
        <v>28420</v>
      </c>
      <c r="J308" s="177">
        <v>28420</v>
      </c>
      <c r="K308" s="177">
        <v>28420</v>
      </c>
    </row>
    <row r="309" spans="1:11" x14ac:dyDescent="0.25">
      <c r="A309" s="169" t="s">
        <v>158</v>
      </c>
      <c r="B309" s="169" t="s">
        <v>158</v>
      </c>
      <c r="C309" s="241" t="s">
        <v>159</v>
      </c>
      <c r="D309" s="227"/>
      <c r="E309" s="170">
        <v>0</v>
      </c>
      <c r="F309" s="242">
        <v>18900</v>
      </c>
      <c r="G309" s="242"/>
      <c r="H309" s="227"/>
      <c r="I309" s="170">
        <f>SUM(I310+I313)</f>
        <v>18900</v>
      </c>
      <c r="J309" s="170">
        <f>SUM(J310+J313)</f>
        <v>18900</v>
      </c>
      <c r="K309" s="170">
        <f>SUM(K310+K313)</f>
        <v>18900</v>
      </c>
    </row>
    <row r="310" spans="1:11" x14ac:dyDescent="0.25">
      <c r="A310" s="172" t="s">
        <v>44</v>
      </c>
      <c r="B310" s="172" t="s">
        <v>180</v>
      </c>
      <c r="C310" s="249" t="s">
        <v>181</v>
      </c>
      <c r="D310" s="227"/>
      <c r="E310" s="173">
        <v>0</v>
      </c>
      <c r="F310" s="250">
        <v>1900</v>
      </c>
      <c r="G310" s="250"/>
      <c r="H310" s="227"/>
      <c r="I310" s="173">
        <v>1900</v>
      </c>
      <c r="J310" s="173">
        <v>1900</v>
      </c>
      <c r="K310" s="173">
        <v>1900</v>
      </c>
    </row>
    <row r="311" spans="1:11" x14ac:dyDescent="0.25">
      <c r="A311" s="174">
        <v>3</v>
      </c>
      <c r="B311" s="174">
        <v>3</v>
      </c>
      <c r="C311" s="251" t="s">
        <v>80</v>
      </c>
      <c r="D311" s="252"/>
      <c r="E311" s="175">
        <v>0</v>
      </c>
      <c r="F311" s="253">
        <v>1900</v>
      </c>
      <c r="G311" s="253"/>
      <c r="H311" s="252"/>
      <c r="I311" s="175">
        <v>1900</v>
      </c>
      <c r="J311" s="175">
        <v>1900</v>
      </c>
      <c r="K311" s="175">
        <v>1900</v>
      </c>
    </row>
    <row r="312" spans="1:11" ht="14.45" customHeight="1" x14ac:dyDescent="0.25">
      <c r="A312" s="176">
        <v>32</v>
      </c>
      <c r="B312" s="176">
        <v>32</v>
      </c>
      <c r="C312" s="254" t="s">
        <v>82</v>
      </c>
      <c r="D312" s="227"/>
      <c r="E312" s="177">
        <v>0</v>
      </c>
      <c r="F312" s="255">
        <v>1900</v>
      </c>
      <c r="G312" s="255"/>
      <c r="H312" s="227"/>
      <c r="I312" s="177">
        <v>1900</v>
      </c>
      <c r="J312" s="177">
        <v>1900</v>
      </c>
      <c r="K312" s="177">
        <v>1900</v>
      </c>
    </row>
    <row r="313" spans="1:11" x14ac:dyDescent="0.25">
      <c r="A313" s="172" t="s">
        <v>38</v>
      </c>
      <c r="B313" s="172" t="s">
        <v>219</v>
      </c>
      <c r="C313" s="249" t="s">
        <v>220</v>
      </c>
      <c r="D313" s="227"/>
      <c r="E313" s="173">
        <v>0</v>
      </c>
      <c r="F313" s="250">
        <v>17000</v>
      </c>
      <c r="G313" s="250"/>
      <c r="H313" s="227"/>
      <c r="I313" s="173">
        <v>17000</v>
      </c>
      <c r="J313" s="173">
        <v>17000</v>
      </c>
      <c r="K313" s="173">
        <v>17000</v>
      </c>
    </row>
    <row r="314" spans="1:11" x14ac:dyDescent="0.25">
      <c r="A314" s="174">
        <v>3</v>
      </c>
      <c r="B314" s="174">
        <v>3</v>
      </c>
      <c r="C314" s="251" t="s">
        <v>80</v>
      </c>
      <c r="D314" s="252"/>
      <c r="E314" s="175">
        <v>0</v>
      </c>
      <c r="F314" s="253">
        <v>17000</v>
      </c>
      <c r="G314" s="253"/>
      <c r="H314" s="252"/>
      <c r="I314" s="175">
        <v>17000</v>
      </c>
      <c r="J314" s="175">
        <v>17000</v>
      </c>
      <c r="K314" s="175">
        <v>17000</v>
      </c>
    </row>
    <row r="315" spans="1:11" ht="14.45" customHeight="1" x14ac:dyDescent="0.25">
      <c r="A315" s="176">
        <v>32</v>
      </c>
      <c r="B315" s="176">
        <v>32</v>
      </c>
      <c r="C315" s="254" t="s">
        <v>82</v>
      </c>
      <c r="D315" s="227"/>
      <c r="E315" s="177">
        <v>0</v>
      </c>
      <c r="F315" s="255">
        <v>17000</v>
      </c>
      <c r="G315" s="255"/>
      <c r="H315" s="227"/>
      <c r="I315" s="177">
        <v>17000</v>
      </c>
      <c r="J315" s="177">
        <v>17000</v>
      </c>
      <c r="K315" s="177">
        <v>17000</v>
      </c>
    </row>
    <row r="316" spans="1:11" ht="24" x14ac:dyDescent="0.25">
      <c r="A316" s="167" t="s">
        <v>281</v>
      </c>
      <c r="B316" s="167" t="s">
        <v>221</v>
      </c>
      <c r="C316" s="239" t="s">
        <v>222</v>
      </c>
      <c r="D316" s="227"/>
      <c r="E316" s="168">
        <v>2000</v>
      </c>
      <c r="F316" s="240">
        <v>2000</v>
      </c>
      <c r="G316" s="240"/>
      <c r="H316" s="227"/>
      <c r="I316" s="168">
        <f t="shared" ref="I316:K317" si="6">SUM(I317)</f>
        <v>2000</v>
      </c>
      <c r="J316" s="168">
        <f t="shared" si="6"/>
        <v>0</v>
      </c>
      <c r="K316" s="168">
        <f t="shared" si="6"/>
        <v>0</v>
      </c>
    </row>
    <row r="317" spans="1:11" x14ac:dyDescent="0.25">
      <c r="A317" s="169" t="s">
        <v>154</v>
      </c>
      <c r="B317" s="169" t="s">
        <v>154</v>
      </c>
      <c r="C317" s="241" t="s">
        <v>155</v>
      </c>
      <c r="D317" s="227"/>
      <c r="E317" s="170">
        <v>2000</v>
      </c>
      <c r="F317" s="242">
        <v>2000</v>
      </c>
      <c r="G317" s="242"/>
      <c r="H317" s="227"/>
      <c r="I317" s="170">
        <f t="shared" si="6"/>
        <v>2000</v>
      </c>
      <c r="J317" s="170">
        <f t="shared" si="6"/>
        <v>0</v>
      </c>
      <c r="K317" s="170">
        <f t="shared" si="6"/>
        <v>0</v>
      </c>
    </row>
    <row r="318" spans="1:11" x14ac:dyDescent="0.25">
      <c r="A318" s="172" t="s">
        <v>58</v>
      </c>
      <c r="B318" s="172" t="s">
        <v>156</v>
      </c>
      <c r="C318" s="249" t="s">
        <v>157</v>
      </c>
      <c r="D318" s="227"/>
      <c r="E318" s="173">
        <v>2000</v>
      </c>
      <c r="F318" s="250">
        <v>2000</v>
      </c>
      <c r="G318" s="250"/>
      <c r="H318" s="227"/>
      <c r="I318" s="173">
        <v>2000</v>
      </c>
      <c r="J318" s="173">
        <v>0</v>
      </c>
      <c r="K318" s="173">
        <v>0</v>
      </c>
    </row>
    <row r="319" spans="1:11" ht="14.45" customHeight="1" x14ac:dyDescent="0.25">
      <c r="A319" s="174">
        <v>4</v>
      </c>
      <c r="B319" s="174">
        <v>4</v>
      </c>
      <c r="C319" s="251" t="s">
        <v>91</v>
      </c>
      <c r="D319" s="252"/>
      <c r="E319" s="175">
        <v>2000</v>
      </c>
      <c r="F319" s="253">
        <v>2000</v>
      </c>
      <c r="G319" s="253"/>
      <c r="H319" s="252"/>
      <c r="I319" s="175">
        <v>2000</v>
      </c>
      <c r="J319" s="175">
        <v>0</v>
      </c>
      <c r="K319" s="175">
        <v>0</v>
      </c>
    </row>
    <row r="320" spans="1:11" ht="14.45" customHeight="1" x14ac:dyDescent="0.25">
      <c r="A320" s="176">
        <v>42</v>
      </c>
      <c r="B320" s="176">
        <v>42</v>
      </c>
      <c r="C320" s="254" t="s">
        <v>167</v>
      </c>
      <c r="D320" s="227"/>
      <c r="E320" s="177">
        <v>2000</v>
      </c>
      <c r="F320" s="255">
        <v>2000</v>
      </c>
      <c r="G320" s="255"/>
      <c r="H320" s="227"/>
      <c r="I320" s="177">
        <v>2000</v>
      </c>
      <c r="J320" s="177">
        <v>0</v>
      </c>
      <c r="K320" s="177">
        <v>0</v>
      </c>
    </row>
    <row r="321" spans="1:11" x14ac:dyDescent="0.25">
      <c r="A321" s="165"/>
      <c r="B321" s="165" t="s">
        <v>223</v>
      </c>
      <c r="C321" s="237" t="s">
        <v>224</v>
      </c>
      <c r="D321" s="227"/>
      <c r="E321" s="166">
        <v>45012.79</v>
      </c>
      <c r="F321" s="238">
        <v>85028</v>
      </c>
      <c r="G321" s="238"/>
      <c r="H321" s="227"/>
      <c r="I321" s="166">
        <f>SUM(I322+I346+I355)</f>
        <v>86500</v>
      </c>
      <c r="J321" s="166">
        <f>SUM(J322+J346+J355)</f>
        <v>85000</v>
      </c>
      <c r="K321" s="166">
        <f>SUM(K322+K346+K355)</f>
        <v>85000</v>
      </c>
    </row>
    <row r="322" spans="1:11" x14ac:dyDescent="0.25">
      <c r="A322" s="167" t="s">
        <v>282</v>
      </c>
      <c r="B322" s="167" t="s">
        <v>172</v>
      </c>
      <c r="C322" s="239" t="s">
        <v>225</v>
      </c>
      <c r="D322" s="227"/>
      <c r="E322" s="168">
        <v>25630.54</v>
      </c>
      <c r="F322" s="240">
        <v>69028</v>
      </c>
      <c r="G322" s="240"/>
      <c r="H322" s="227"/>
      <c r="I322" s="168">
        <f>SUM(I323+I327+I331+I339)</f>
        <v>79000</v>
      </c>
      <c r="J322" s="168">
        <f>SUM(J323+J327+J331+J339)</f>
        <v>79000</v>
      </c>
      <c r="K322" s="168">
        <f>SUM(K323+K327+K331+K339)</f>
        <v>79000</v>
      </c>
    </row>
    <row r="323" spans="1:11" x14ac:dyDescent="0.25">
      <c r="A323" s="169" t="s">
        <v>144</v>
      </c>
      <c r="B323" s="169" t="s">
        <v>144</v>
      </c>
      <c r="C323" s="241" t="s">
        <v>55</v>
      </c>
      <c r="D323" s="227"/>
      <c r="E323" s="170">
        <v>2300</v>
      </c>
      <c r="F323" s="242">
        <v>6100</v>
      </c>
      <c r="G323" s="242"/>
      <c r="H323" s="227"/>
      <c r="I323" s="170">
        <f>SUM(I324)</f>
        <v>9000</v>
      </c>
      <c r="J323" s="170">
        <f>SUM(J324)</f>
        <v>9000</v>
      </c>
      <c r="K323" s="170">
        <f>SUM(K324)</f>
        <v>9000</v>
      </c>
    </row>
    <row r="324" spans="1:11" x14ac:dyDescent="0.25">
      <c r="A324" s="172" t="s">
        <v>71</v>
      </c>
      <c r="B324" s="172" t="s">
        <v>145</v>
      </c>
      <c r="C324" s="249" t="s">
        <v>146</v>
      </c>
      <c r="D324" s="227"/>
      <c r="E324" s="173">
        <v>2300</v>
      </c>
      <c r="F324" s="250">
        <v>6100</v>
      </c>
      <c r="G324" s="250"/>
      <c r="H324" s="227"/>
      <c r="I324" s="173">
        <v>9000</v>
      </c>
      <c r="J324" s="173">
        <v>9000</v>
      </c>
      <c r="K324" s="173">
        <v>9000</v>
      </c>
    </row>
    <row r="325" spans="1:11" x14ac:dyDescent="0.25">
      <c r="A325" s="174">
        <v>3</v>
      </c>
      <c r="B325" s="174">
        <v>3</v>
      </c>
      <c r="C325" s="251" t="s">
        <v>80</v>
      </c>
      <c r="D325" s="252"/>
      <c r="E325" s="175">
        <v>2300</v>
      </c>
      <c r="F325" s="253">
        <v>6100</v>
      </c>
      <c r="G325" s="253"/>
      <c r="H325" s="252"/>
      <c r="I325" s="175">
        <v>9000</v>
      </c>
      <c r="J325" s="175">
        <v>9000</v>
      </c>
      <c r="K325" s="175">
        <v>9000</v>
      </c>
    </row>
    <row r="326" spans="1:11" ht="14.45" customHeight="1" x14ac:dyDescent="0.25">
      <c r="A326" s="176">
        <v>32</v>
      </c>
      <c r="B326" s="176">
        <v>32</v>
      </c>
      <c r="C326" s="254" t="s">
        <v>82</v>
      </c>
      <c r="D326" s="227"/>
      <c r="E326" s="177">
        <v>2300</v>
      </c>
      <c r="F326" s="255">
        <v>6100</v>
      </c>
      <c r="G326" s="255"/>
      <c r="H326" s="227"/>
      <c r="I326" s="177">
        <v>9000</v>
      </c>
      <c r="J326" s="177">
        <v>9000</v>
      </c>
      <c r="K326" s="177">
        <v>9000</v>
      </c>
    </row>
    <row r="327" spans="1:11" x14ac:dyDescent="0.25">
      <c r="A327" s="169" t="s">
        <v>147</v>
      </c>
      <c r="B327" s="169" t="s">
        <v>147</v>
      </c>
      <c r="C327" s="241" t="s">
        <v>109</v>
      </c>
      <c r="D327" s="227"/>
      <c r="E327" s="170">
        <v>4650</v>
      </c>
      <c r="F327" s="242">
        <v>0</v>
      </c>
      <c r="G327" s="242"/>
      <c r="H327" s="227"/>
      <c r="I327" s="170">
        <f>SUM(I328)</f>
        <v>2000</v>
      </c>
      <c r="J327" s="170">
        <f>SUM(J328)</f>
        <v>2000</v>
      </c>
      <c r="K327" s="170">
        <f>SUM(K328)</f>
        <v>2000</v>
      </c>
    </row>
    <row r="328" spans="1:11" x14ac:dyDescent="0.25">
      <c r="A328" s="172" t="s">
        <v>148</v>
      </c>
      <c r="B328" s="172" t="s">
        <v>148</v>
      </c>
      <c r="C328" s="249" t="s">
        <v>149</v>
      </c>
      <c r="D328" s="227"/>
      <c r="E328" s="173">
        <v>4650</v>
      </c>
      <c r="F328" s="250">
        <v>0</v>
      </c>
      <c r="G328" s="250"/>
      <c r="H328" s="227"/>
      <c r="I328" s="173">
        <v>2000</v>
      </c>
      <c r="J328" s="173">
        <v>2000</v>
      </c>
      <c r="K328" s="173">
        <v>2000</v>
      </c>
    </row>
    <row r="329" spans="1:11" x14ac:dyDescent="0.25">
      <c r="A329" s="174">
        <v>3</v>
      </c>
      <c r="B329" s="174">
        <v>3</v>
      </c>
      <c r="C329" s="251" t="s">
        <v>80</v>
      </c>
      <c r="D329" s="252"/>
      <c r="E329" s="175">
        <v>4650</v>
      </c>
      <c r="F329" s="253">
        <v>0</v>
      </c>
      <c r="G329" s="253"/>
      <c r="H329" s="252"/>
      <c r="I329" s="175">
        <v>2000</v>
      </c>
      <c r="J329" s="175">
        <v>2000</v>
      </c>
      <c r="K329" s="175">
        <v>2000</v>
      </c>
    </row>
    <row r="330" spans="1:11" ht="14.45" customHeight="1" x14ac:dyDescent="0.25">
      <c r="A330" s="176">
        <v>32</v>
      </c>
      <c r="B330" s="176">
        <v>32</v>
      </c>
      <c r="C330" s="254" t="s">
        <v>82</v>
      </c>
      <c r="D330" s="227"/>
      <c r="E330" s="177">
        <v>4650</v>
      </c>
      <c r="F330" s="255">
        <v>0</v>
      </c>
      <c r="G330" s="255"/>
      <c r="H330" s="227"/>
      <c r="I330" s="177">
        <v>2000</v>
      </c>
      <c r="J330" s="177">
        <v>2000</v>
      </c>
      <c r="K330" s="177">
        <v>2000</v>
      </c>
    </row>
    <row r="331" spans="1:11" x14ac:dyDescent="0.25">
      <c r="A331" s="169" t="s">
        <v>154</v>
      </c>
      <c r="B331" s="169" t="s">
        <v>154</v>
      </c>
      <c r="C331" s="241" t="s">
        <v>155</v>
      </c>
      <c r="D331" s="227"/>
      <c r="E331" s="170">
        <v>15760.54</v>
      </c>
      <c r="F331" s="242">
        <v>55500</v>
      </c>
      <c r="G331" s="242"/>
      <c r="H331" s="227"/>
      <c r="I331" s="170">
        <f>SUM(I332+I336)</f>
        <v>57500</v>
      </c>
      <c r="J331" s="170">
        <f>SUM(J332+J336)</f>
        <v>57500</v>
      </c>
      <c r="K331" s="170">
        <f>SUM(K332+K336)</f>
        <v>57500</v>
      </c>
    </row>
    <row r="332" spans="1:11" x14ac:dyDescent="0.25">
      <c r="A332" s="172" t="s">
        <v>58</v>
      </c>
      <c r="B332" s="172" t="s">
        <v>156</v>
      </c>
      <c r="C332" s="249" t="s">
        <v>157</v>
      </c>
      <c r="D332" s="227"/>
      <c r="E332" s="173">
        <v>15760.54</v>
      </c>
      <c r="F332" s="250">
        <v>55500</v>
      </c>
      <c r="G332" s="250"/>
      <c r="H332" s="227"/>
      <c r="I332" s="173">
        <v>55500</v>
      </c>
      <c r="J332" s="173">
        <v>55500</v>
      </c>
      <c r="K332" s="173">
        <v>55500</v>
      </c>
    </row>
    <row r="333" spans="1:11" x14ac:dyDescent="0.25">
      <c r="A333" s="174">
        <v>3</v>
      </c>
      <c r="B333" s="174">
        <v>3</v>
      </c>
      <c r="C333" s="251" t="s">
        <v>80</v>
      </c>
      <c r="D333" s="252"/>
      <c r="E333" s="175">
        <v>15760.54</v>
      </c>
      <c r="F333" s="253">
        <v>55500</v>
      </c>
      <c r="G333" s="253"/>
      <c r="H333" s="252"/>
      <c r="I333" s="175">
        <v>55500</v>
      </c>
      <c r="J333" s="175">
        <v>55500</v>
      </c>
      <c r="K333" s="175">
        <v>55500</v>
      </c>
    </row>
    <row r="334" spans="1:11" ht="14.45" customHeight="1" x14ac:dyDescent="0.25">
      <c r="A334" s="176">
        <v>32</v>
      </c>
      <c r="B334" s="176">
        <v>32</v>
      </c>
      <c r="C334" s="254" t="s">
        <v>82</v>
      </c>
      <c r="D334" s="227"/>
      <c r="E334" s="177">
        <v>15760.54</v>
      </c>
      <c r="F334" s="255">
        <v>55400</v>
      </c>
      <c r="G334" s="255"/>
      <c r="H334" s="227"/>
      <c r="I334" s="177">
        <v>55400</v>
      </c>
      <c r="J334" s="177">
        <v>55400</v>
      </c>
      <c r="K334" s="177">
        <v>55400</v>
      </c>
    </row>
    <row r="335" spans="1:11" x14ac:dyDescent="0.25">
      <c r="A335" s="176">
        <v>34</v>
      </c>
      <c r="B335" s="176">
        <v>34</v>
      </c>
      <c r="C335" s="254" t="s">
        <v>88</v>
      </c>
      <c r="D335" s="227"/>
      <c r="E335" s="177">
        <f>SUM(E333-E334)</f>
        <v>0</v>
      </c>
      <c r="F335" s="255">
        <v>100</v>
      </c>
      <c r="G335" s="255"/>
      <c r="H335" s="227"/>
      <c r="I335" s="177">
        <v>100</v>
      </c>
      <c r="J335" s="177">
        <v>100</v>
      </c>
      <c r="K335" s="177">
        <v>100</v>
      </c>
    </row>
    <row r="336" spans="1:11" x14ac:dyDescent="0.25">
      <c r="A336" s="172" t="s">
        <v>265</v>
      </c>
      <c r="B336" s="172" t="s">
        <v>176</v>
      </c>
      <c r="C336" s="249" t="s">
        <v>177</v>
      </c>
      <c r="D336" s="227"/>
      <c r="E336" s="173">
        <v>0</v>
      </c>
      <c r="F336" s="250">
        <v>0</v>
      </c>
      <c r="G336" s="250"/>
      <c r="H336" s="227"/>
      <c r="I336" s="173">
        <v>2000</v>
      </c>
      <c r="J336" s="173">
        <v>2000</v>
      </c>
      <c r="K336" s="173">
        <v>2000</v>
      </c>
    </row>
    <row r="337" spans="1:11" x14ac:dyDescent="0.25">
      <c r="A337" s="174">
        <v>3</v>
      </c>
      <c r="B337" s="174">
        <v>3</v>
      </c>
      <c r="C337" s="251" t="s">
        <v>80</v>
      </c>
      <c r="D337" s="252"/>
      <c r="E337" s="175">
        <v>0</v>
      </c>
      <c r="F337" s="253">
        <v>0</v>
      </c>
      <c r="G337" s="253"/>
      <c r="H337" s="252"/>
      <c r="I337" s="175">
        <v>2000</v>
      </c>
      <c r="J337" s="175">
        <v>2000</v>
      </c>
      <c r="K337" s="175">
        <v>2000</v>
      </c>
    </row>
    <row r="338" spans="1:11" ht="14.45" customHeight="1" x14ac:dyDescent="0.25">
      <c r="A338" s="176">
        <v>32</v>
      </c>
      <c r="B338" s="176">
        <v>32</v>
      </c>
      <c r="C338" s="254" t="s">
        <v>82</v>
      </c>
      <c r="D338" s="227"/>
      <c r="E338" s="177">
        <v>0</v>
      </c>
      <c r="F338" s="255">
        <v>0</v>
      </c>
      <c r="G338" s="255"/>
      <c r="H338" s="227"/>
      <c r="I338" s="177">
        <v>2000</v>
      </c>
      <c r="J338" s="177">
        <v>2000</v>
      </c>
      <c r="K338" s="177">
        <v>2000</v>
      </c>
    </row>
    <row r="339" spans="1:11" x14ac:dyDescent="0.25">
      <c r="A339" s="169" t="s">
        <v>158</v>
      </c>
      <c r="B339" s="169" t="s">
        <v>158</v>
      </c>
      <c r="C339" s="241" t="s">
        <v>159</v>
      </c>
      <c r="D339" s="227"/>
      <c r="E339" s="170">
        <v>2920</v>
      </c>
      <c r="F339" s="242">
        <v>7428</v>
      </c>
      <c r="G339" s="242"/>
      <c r="H339" s="227"/>
      <c r="I339" s="170">
        <f>SUM(I340+I343)</f>
        <v>10500</v>
      </c>
      <c r="J339" s="170">
        <f>SUM(J340+J343)</f>
        <v>10500</v>
      </c>
      <c r="K339" s="170">
        <f>SUM(K340+K343)</f>
        <v>10500</v>
      </c>
    </row>
    <row r="340" spans="1:11" x14ac:dyDescent="0.25">
      <c r="A340" s="172" t="s">
        <v>41</v>
      </c>
      <c r="B340" s="172" t="s">
        <v>178</v>
      </c>
      <c r="C340" s="249" t="s">
        <v>179</v>
      </c>
      <c r="D340" s="227"/>
      <c r="E340" s="173">
        <v>1600</v>
      </c>
      <c r="F340" s="250">
        <v>4928</v>
      </c>
      <c r="G340" s="250"/>
      <c r="H340" s="227"/>
      <c r="I340" s="173">
        <v>6500</v>
      </c>
      <c r="J340" s="173">
        <v>6500</v>
      </c>
      <c r="K340" s="173">
        <v>6500</v>
      </c>
    </row>
    <row r="341" spans="1:11" x14ac:dyDescent="0.25">
      <c r="A341" s="174">
        <v>3</v>
      </c>
      <c r="B341" s="174">
        <v>3</v>
      </c>
      <c r="C341" s="251" t="s">
        <v>80</v>
      </c>
      <c r="D341" s="252"/>
      <c r="E341" s="175">
        <v>1600</v>
      </c>
      <c r="F341" s="253">
        <v>4928</v>
      </c>
      <c r="G341" s="253"/>
      <c r="H341" s="252"/>
      <c r="I341" s="175">
        <v>6500</v>
      </c>
      <c r="J341" s="175">
        <v>6500</v>
      </c>
      <c r="K341" s="175">
        <v>6500</v>
      </c>
    </row>
    <row r="342" spans="1:11" ht="14.45" customHeight="1" x14ac:dyDescent="0.25">
      <c r="A342" s="176">
        <v>32</v>
      </c>
      <c r="B342" s="176">
        <v>32</v>
      </c>
      <c r="C342" s="254" t="s">
        <v>82</v>
      </c>
      <c r="D342" s="227"/>
      <c r="E342" s="177">
        <v>1600</v>
      </c>
      <c r="F342" s="255">
        <v>4928</v>
      </c>
      <c r="G342" s="255"/>
      <c r="H342" s="227"/>
      <c r="I342" s="177">
        <v>6500</v>
      </c>
      <c r="J342" s="177">
        <v>6500</v>
      </c>
      <c r="K342" s="177">
        <v>6500</v>
      </c>
    </row>
    <row r="343" spans="1:11" x14ac:dyDescent="0.25">
      <c r="A343" s="172" t="s">
        <v>44</v>
      </c>
      <c r="B343" s="172" t="s">
        <v>180</v>
      </c>
      <c r="C343" s="249" t="s">
        <v>181</v>
      </c>
      <c r="D343" s="227"/>
      <c r="E343" s="173">
        <v>1320</v>
      </c>
      <c r="F343" s="250">
        <v>2500</v>
      </c>
      <c r="G343" s="250"/>
      <c r="H343" s="227"/>
      <c r="I343" s="173">
        <v>4000</v>
      </c>
      <c r="J343" s="173">
        <v>4000</v>
      </c>
      <c r="K343" s="173">
        <v>4000</v>
      </c>
    </row>
    <row r="344" spans="1:11" x14ac:dyDescent="0.25">
      <c r="A344" s="174">
        <v>3</v>
      </c>
      <c r="B344" s="174">
        <v>3</v>
      </c>
      <c r="C344" s="251" t="s">
        <v>80</v>
      </c>
      <c r="D344" s="252"/>
      <c r="E344" s="175">
        <v>1320</v>
      </c>
      <c r="F344" s="253">
        <v>2500</v>
      </c>
      <c r="G344" s="253"/>
      <c r="H344" s="252"/>
      <c r="I344" s="175">
        <v>4000</v>
      </c>
      <c r="J344" s="175">
        <v>4000</v>
      </c>
      <c r="K344" s="175">
        <v>4000</v>
      </c>
    </row>
    <row r="345" spans="1:11" ht="14.45" customHeight="1" x14ac:dyDescent="0.25">
      <c r="A345" s="176">
        <v>32</v>
      </c>
      <c r="B345" s="176">
        <v>32</v>
      </c>
      <c r="C345" s="254" t="s">
        <v>82</v>
      </c>
      <c r="D345" s="227"/>
      <c r="E345" s="177">
        <v>1320</v>
      </c>
      <c r="F345" s="255">
        <v>2500</v>
      </c>
      <c r="G345" s="255"/>
      <c r="H345" s="227"/>
      <c r="I345" s="177">
        <v>4000</v>
      </c>
      <c r="J345" s="177">
        <v>4000</v>
      </c>
      <c r="K345" s="177">
        <v>4000</v>
      </c>
    </row>
    <row r="346" spans="1:11" x14ac:dyDescent="0.25">
      <c r="A346" s="167" t="s">
        <v>283</v>
      </c>
      <c r="B346" s="167" t="s">
        <v>200</v>
      </c>
      <c r="C346" s="239" t="s">
        <v>226</v>
      </c>
      <c r="D346" s="227"/>
      <c r="E346" s="168">
        <v>791.65</v>
      </c>
      <c r="F346" s="240">
        <v>1000</v>
      </c>
      <c r="G346" s="240"/>
      <c r="H346" s="227"/>
      <c r="I346" s="168">
        <f>SUM(I347+I351)</f>
        <v>6000</v>
      </c>
      <c r="J346" s="168">
        <f>SUM(J347+J351)</f>
        <v>6000</v>
      </c>
      <c r="K346" s="168">
        <f>SUM(K347+K351)</f>
        <v>6000</v>
      </c>
    </row>
    <row r="347" spans="1:11" x14ac:dyDescent="0.25">
      <c r="A347" s="169" t="s">
        <v>144</v>
      </c>
      <c r="B347" s="169" t="s">
        <v>144</v>
      </c>
      <c r="C347" s="241" t="s">
        <v>55</v>
      </c>
      <c r="D347" s="227"/>
      <c r="E347" s="170">
        <v>791.65</v>
      </c>
      <c r="F347" s="242">
        <v>1000</v>
      </c>
      <c r="G347" s="242"/>
      <c r="H347" s="227"/>
      <c r="I347" s="170">
        <f>SUM(I348)</f>
        <v>1000</v>
      </c>
      <c r="J347" s="170">
        <f>SUM(J348)</f>
        <v>1000</v>
      </c>
      <c r="K347" s="170">
        <f>SUM(K348)</f>
        <v>1000</v>
      </c>
    </row>
    <row r="348" spans="1:11" x14ac:dyDescent="0.25">
      <c r="A348" s="172" t="s">
        <v>71</v>
      </c>
      <c r="B348" s="172" t="s">
        <v>145</v>
      </c>
      <c r="C348" s="249" t="s">
        <v>146</v>
      </c>
      <c r="D348" s="227"/>
      <c r="E348" s="173">
        <v>791.65</v>
      </c>
      <c r="F348" s="250">
        <v>1000</v>
      </c>
      <c r="G348" s="250"/>
      <c r="H348" s="227"/>
      <c r="I348" s="173">
        <v>1000</v>
      </c>
      <c r="J348" s="173">
        <v>1000</v>
      </c>
      <c r="K348" s="173">
        <v>1000</v>
      </c>
    </row>
    <row r="349" spans="1:11" x14ac:dyDescent="0.25">
      <c r="A349" s="174">
        <v>3</v>
      </c>
      <c r="B349" s="174">
        <v>3</v>
      </c>
      <c r="C349" s="251" t="s">
        <v>80</v>
      </c>
      <c r="D349" s="252"/>
      <c r="E349" s="175">
        <v>791.65</v>
      </c>
      <c r="F349" s="253">
        <v>1000</v>
      </c>
      <c r="G349" s="253"/>
      <c r="H349" s="252"/>
      <c r="I349" s="175">
        <v>1000</v>
      </c>
      <c r="J349" s="175">
        <v>1000</v>
      </c>
      <c r="K349" s="175">
        <v>1000</v>
      </c>
    </row>
    <row r="350" spans="1:11" ht="14.45" customHeight="1" x14ac:dyDescent="0.25">
      <c r="A350" s="176">
        <v>32</v>
      </c>
      <c r="B350" s="176">
        <v>32</v>
      </c>
      <c r="C350" s="254" t="s">
        <v>82</v>
      </c>
      <c r="D350" s="227"/>
      <c r="E350" s="177">
        <v>791.65</v>
      </c>
      <c r="F350" s="255">
        <v>1000</v>
      </c>
      <c r="G350" s="255"/>
      <c r="H350" s="227"/>
      <c r="I350" s="177">
        <v>1000</v>
      </c>
      <c r="J350" s="177">
        <v>1000</v>
      </c>
      <c r="K350" s="177">
        <v>1000</v>
      </c>
    </row>
    <row r="351" spans="1:11" x14ac:dyDescent="0.25">
      <c r="A351" s="169" t="s">
        <v>158</v>
      </c>
      <c r="B351" s="169" t="s">
        <v>158</v>
      </c>
      <c r="C351" s="241" t="s">
        <v>159</v>
      </c>
      <c r="D351" s="227"/>
      <c r="E351" s="170">
        <v>0</v>
      </c>
      <c r="F351" s="242">
        <v>0</v>
      </c>
      <c r="G351" s="242"/>
      <c r="H351" s="227"/>
      <c r="I351" s="170">
        <f>SUM(I352)</f>
        <v>5000</v>
      </c>
      <c r="J351" s="170">
        <f>SUM(J352)</f>
        <v>5000</v>
      </c>
      <c r="K351" s="170">
        <f>SUM(K352)</f>
        <v>5000</v>
      </c>
    </row>
    <row r="352" spans="1:11" x14ac:dyDescent="0.25">
      <c r="A352" s="172" t="s">
        <v>41</v>
      </c>
      <c r="B352" s="172" t="s">
        <v>178</v>
      </c>
      <c r="C352" s="249" t="s">
        <v>179</v>
      </c>
      <c r="D352" s="227"/>
      <c r="E352" s="173">
        <v>0</v>
      </c>
      <c r="F352" s="250">
        <v>0</v>
      </c>
      <c r="G352" s="250"/>
      <c r="H352" s="227"/>
      <c r="I352" s="173">
        <v>5000</v>
      </c>
      <c r="J352" s="173">
        <v>5000</v>
      </c>
      <c r="K352" s="173">
        <v>5000</v>
      </c>
    </row>
    <row r="353" spans="1:11" x14ac:dyDescent="0.25">
      <c r="A353" s="174">
        <v>3</v>
      </c>
      <c r="B353" s="174">
        <v>3</v>
      </c>
      <c r="C353" s="251" t="s">
        <v>80</v>
      </c>
      <c r="D353" s="252"/>
      <c r="E353" s="175">
        <v>0</v>
      </c>
      <c r="F353" s="253">
        <v>0</v>
      </c>
      <c r="G353" s="253"/>
      <c r="H353" s="252"/>
      <c r="I353" s="175">
        <v>5000</v>
      </c>
      <c r="J353" s="175">
        <v>5000</v>
      </c>
      <c r="K353" s="175">
        <v>5000</v>
      </c>
    </row>
    <row r="354" spans="1:11" ht="14.45" customHeight="1" x14ac:dyDescent="0.25">
      <c r="A354" s="176">
        <v>32</v>
      </c>
      <c r="B354" s="176">
        <v>32</v>
      </c>
      <c r="C354" s="254" t="s">
        <v>82</v>
      </c>
      <c r="D354" s="227"/>
      <c r="E354" s="177">
        <v>0</v>
      </c>
      <c r="F354" s="255">
        <v>0</v>
      </c>
      <c r="G354" s="255"/>
      <c r="H354" s="227"/>
      <c r="I354" s="177">
        <v>5000</v>
      </c>
      <c r="J354" s="177">
        <v>5000</v>
      </c>
      <c r="K354" s="177">
        <v>5000</v>
      </c>
    </row>
    <row r="355" spans="1:11" ht="24" x14ac:dyDescent="0.25">
      <c r="A355" s="167" t="s">
        <v>284</v>
      </c>
      <c r="B355" s="167" t="s">
        <v>221</v>
      </c>
      <c r="C355" s="239" t="s">
        <v>227</v>
      </c>
      <c r="D355" s="227"/>
      <c r="E355" s="168">
        <v>18590.599999999999</v>
      </c>
      <c r="F355" s="240">
        <v>15000</v>
      </c>
      <c r="G355" s="240"/>
      <c r="H355" s="227"/>
      <c r="I355" s="168">
        <f>SUM(I356+I360)</f>
        <v>1500</v>
      </c>
      <c r="J355" s="168">
        <f>SUM(J356)</f>
        <v>0</v>
      </c>
      <c r="K355" s="168">
        <f>SUM(K356)</f>
        <v>0</v>
      </c>
    </row>
    <row r="356" spans="1:11" x14ac:dyDescent="0.25">
      <c r="A356" s="169" t="s">
        <v>154</v>
      </c>
      <c r="B356" s="169" t="s">
        <v>154</v>
      </c>
      <c r="C356" s="241" t="s">
        <v>155</v>
      </c>
      <c r="D356" s="227"/>
      <c r="E356" s="170">
        <v>9300</v>
      </c>
      <c r="F356" s="242">
        <v>5000</v>
      </c>
      <c r="G356" s="242"/>
      <c r="H356" s="227"/>
      <c r="I356" s="170">
        <v>0</v>
      </c>
      <c r="J356" s="170">
        <v>0</v>
      </c>
      <c r="K356" s="170">
        <v>0</v>
      </c>
    </row>
    <row r="357" spans="1:11" x14ac:dyDescent="0.25">
      <c r="A357" s="172" t="s">
        <v>58</v>
      </c>
      <c r="B357" s="172" t="s">
        <v>156</v>
      </c>
      <c r="C357" s="249" t="s">
        <v>157</v>
      </c>
      <c r="D357" s="227"/>
      <c r="E357" s="173">
        <v>9300</v>
      </c>
      <c r="F357" s="250">
        <v>5000</v>
      </c>
      <c r="G357" s="250"/>
      <c r="H357" s="227"/>
      <c r="I357" s="173">
        <v>0</v>
      </c>
      <c r="J357" s="173">
        <v>0</v>
      </c>
      <c r="K357" s="173">
        <v>0</v>
      </c>
    </row>
    <row r="358" spans="1:11" ht="14.45" customHeight="1" x14ac:dyDescent="0.25">
      <c r="A358" s="174">
        <v>4</v>
      </c>
      <c r="B358" s="174">
        <v>4</v>
      </c>
      <c r="C358" s="251" t="s">
        <v>91</v>
      </c>
      <c r="D358" s="252"/>
      <c r="E358" s="175">
        <v>9300</v>
      </c>
      <c r="F358" s="253">
        <v>5000</v>
      </c>
      <c r="G358" s="253"/>
      <c r="H358" s="252"/>
      <c r="I358" s="175">
        <v>0</v>
      </c>
      <c r="J358" s="175">
        <v>0</v>
      </c>
      <c r="K358" s="175">
        <v>0</v>
      </c>
    </row>
    <row r="359" spans="1:11" ht="14.45" customHeight="1" x14ac:dyDescent="0.25">
      <c r="A359" s="176">
        <v>42</v>
      </c>
      <c r="B359" s="176">
        <v>42</v>
      </c>
      <c r="C359" s="254" t="s">
        <v>167</v>
      </c>
      <c r="D359" s="227"/>
      <c r="E359" s="177">
        <v>9300</v>
      </c>
      <c r="F359" s="255">
        <v>5000</v>
      </c>
      <c r="G359" s="255"/>
      <c r="H359" s="227"/>
      <c r="I359" s="177">
        <v>0</v>
      </c>
      <c r="J359" s="177">
        <v>0</v>
      </c>
      <c r="K359" s="177">
        <v>0</v>
      </c>
    </row>
    <row r="360" spans="1:11" x14ac:dyDescent="0.25">
      <c r="A360" s="169" t="s">
        <v>158</v>
      </c>
      <c r="B360" s="169" t="s">
        <v>158</v>
      </c>
      <c r="C360" s="241" t="s">
        <v>159</v>
      </c>
      <c r="D360" s="227"/>
      <c r="E360" s="170">
        <v>9290.6</v>
      </c>
      <c r="F360" s="242">
        <v>10000</v>
      </c>
      <c r="G360" s="242"/>
      <c r="H360" s="227"/>
      <c r="I360" s="170">
        <f>SUM(I361)</f>
        <v>1500</v>
      </c>
      <c r="J360" s="170">
        <v>0</v>
      </c>
      <c r="K360" s="170">
        <v>0</v>
      </c>
    </row>
    <row r="361" spans="1:11" x14ac:dyDescent="0.25">
      <c r="A361" s="172" t="s">
        <v>41</v>
      </c>
      <c r="B361" s="172" t="s">
        <v>178</v>
      </c>
      <c r="C361" s="249" t="s">
        <v>179</v>
      </c>
      <c r="D361" s="227"/>
      <c r="E361" s="173">
        <v>9290.6</v>
      </c>
      <c r="F361" s="250">
        <v>10000</v>
      </c>
      <c r="G361" s="250"/>
      <c r="H361" s="227"/>
      <c r="I361" s="173">
        <v>1500</v>
      </c>
      <c r="J361" s="173">
        <v>0</v>
      </c>
      <c r="K361" s="173">
        <v>0</v>
      </c>
    </row>
    <row r="362" spans="1:11" ht="14.45" customHeight="1" x14ac:dyDescent="0.25">
      <c r="A362" s="174">
        <v>4</v>
      </c>
      <c r="B362" s="174">
        <v>4</v>
      </c>
      <c r="C362" s="251" t="s">
        <v>91</v>
      </c>
      <c r="D362" s="252"/>
      <c r="E362" s="175">
        <v>9290.6</v>
      </c>
      <c r="F362" s="253">
        <v>10000</v>
      </c>
      <c r="G362" s="253"/>
      <c r="H362" s="252"/>
      <c r="I362" s="175">
        <v>1500</v>
      </c>
      <c r="J362" s="175">
        <v>0</v>
      </c>
      <c r="K362" s="175">
        <v>0</v>
      </c>
    </row>
    <row r="363" spans="1:11" ht="14.45" customHeight="1" x14ac:dyDescent="0.25">
      <c r="A363" s="176">
        <v>42</v>
      </c>
      <c r="B363" s="176">
        <v>42</v>
      </c>
      <c r="C363" s="254" t="s">
        <v>167</v>
      </c>
      <c r="D363" s="227"/>
      <c r="E363" s="177">
        <v>9290.6</v>
      </c>
      <c r="F363" s="255">
        <v>10000</v>
      </c>
      <c r="G363" s="255"/>
      <c r="H363" s="227"/>
      <c r="I363" s="177">
        <v>1500</v>
      </c>
      <c r="J363" s="177">
        <v>0</v>
      </c>
      <c r="K363" s="177">
        <v>0</v>
      </c>
    </row>
    <row r="364" spans="1:11" x14ac:dyDescent="0.25">
      <c r="A364" s="165"/>
      <c r="B364" s="165" t="s">
        <v>228</v>
      </c>
      <c r="C364" s="237" t="s">
        <v>229</v>
      </c>
      <c r="D364" s="227"/>
      <c r="E364" s="166">
        <v>85468.82</v>
      </c>
      <c r="F364" s="238">
        <v>107475</v>
      </c>
      <c r="G364" s="238"/>
      <c r="H364" s="227"/>
      <c r="I364" s="166">
        <v>0</v>
      </c>
      <c r="J364" s="166">
        <v>0</v>
      </c>
      <c r="K364" s="166">
        <v>0</v>
      </c>
    </row>
    <row r="365" spans="1:11" x14ac:dyDescent="0.25">
      <c r="A365" s="167" t="s">
        <v>285</v>
      </c>
      <c r="B365" s="167" t="s">
        <v>230</v>
      </c>
      <c r="C365" s="239" t="s">
        <v>231</v>
      </c>
      <c r="D365" s="227"/>
      <c r="E365" s="168">
        <v>272.81</v>
      </c>
      <c r="F365" s="240">
        <v>0</v>
      </c>
      <c r="G365" s="240"/>
      <c r="H365" s="227"/>
      <c r="I365" s="168">
        <v>0</v>
      </c>
      <c r="J365" s="168">
        <v>0</v>
      </c>
      <c r="K365" s="168">
        <v>0</v>
      </c>
    </row>
    <row r="366" spans="1:11" x14ac:dyDescent="0.25">
      <c r="A366" s="169" t="s">
        <v>158</v>
      </c>
      <c r="B366" s="169" t="s">
        <v>158</v>
      </c>
      <c r="C366" s="241" t="s">
        <v>159</v>
      </c>
      <c r="D366" s="227"/>
      <c r="E366" s="170">
        <v>272.81</v>
      </c>
      <c r="F366" s="242">
        <v>0</v>
      </c>
      <c r="G366" s="242"/>
      <c r="H366" s="227"/>
      <c r="I366" s="170">
        <v>0</v>
      </c>
      <c r="J366" s="170">
        <v>0</v>
      </c>
      <c r="K366" s="170">
        <v>0</v>
      </c>
    </row>
    <row r="367" spans="1:11" x14ac:dyDescent="0.25">
      <c r="A367" s="172" t="s">
        <v>50</v>
      </c>
      <c r="B367" s="172" t="s">
        <v>232</v>
      </c>
      <c r="C367" s="249" t="s">
        <v>233</v>
      </c>
      <c r="D367" s="227"/>
      <c r="E367" s="173">
        <v>272.81</v>
      </c>
      <c r="F367" s="250">
        <v>0</v>
      </c>
      <c r="G367" s="250"/>
      <c r="H367" s="227"/>
      <c r="I367" s="173">
        <v>0</v>
      </c>
      <c r="J367" s="173">
        <v>0</v>
      </c>
      <c r="K367" s="173">
        <v>0</v>
      </c>
    </row>
    <row r="368" spans="1:11" x14ac:dyDescent="0.25">
      <c r="A368" s="174">
        <v>3</v>
      </c>
      <c r="B368" s="174">
        <v>3</v>
      </c>
      <c r="C368" s="251" t="s">
        <v>80</v>
      </c>
      <c r="D368" s="252"/>
      <c r="E368" s="175">
        <v>272.81</v>
      </c>
      <c r="F368" s="253">
        <v>0</v>
      </c>
      <c r="G368" s="253"/>
      <c r="H368" s="252"/>
      <c r="I368" s="175">
        <v>0</v>
      </c>
      <c r="J368" s="175">
        <v>0</v>
      </c>
      <c r="K368" s="175">
        <v>0</v>
      </c>
    </row>
    <row r="369" spans="1:11" ht="14.45" customHeight="1" x14ac:dyDescent="0.25">
      <c r="A369" s="176">
        <v>32</v>
      </c>
      <c r="B369" s="176">
        <v>32</v>
      </c>
      <c r="C369" s="254" t="s">
        <v>82</v>
      </c>
      <c r="D369" s="227"/>
      <c r="E369" s="177">
        <v>272.81</v>
      </c>
      <c r="F369" s="255">
        <v>0</v>
      </c>
      <c r="G369" s="255"/>
      <c r="H369" s="227"/>
      <c r="I369" s="177">
        <v>0</v>
      </c>
      <c r="J369" s="177">
        <v>0</v>
      </c>
      <c r="K369" s="177">
        <v>0</v>
      </c>
    </row>
    <row r="370" spans="1:11" x14ac:dyDescent="0.25">
      <c r="A370" s="167" t="s">
        <v>286</v>
      </c>
      <c r="B370" s="167" t="s">
        <v>234</v>
      </c>
      <c r="C370" s="239" t="s">
        <v>235</v>
      </c>
      <c r="D370" s="227"/>
      <c r="E370" s="168">
        <v>85196.01</v>
      </c>
      <c r="F370" s="240">
        <v>107475</v>
      </c>
      <c r="G370" s="240"/>
      <c r="H370" s="227"/>
      <c r="I370" s="168">
        <v>0</v>
      </c>
      <c r="J370" s="168">
        <v>0</v>
      </c>
      <c r="K370" s="168">
        <v>0</v>
      </c>
    </row>
    <row r="371" spans="1:11" x14ac:dyDescent="0.25">
      <c r="A371" s="169" t="s">
        <v>158</v>
      </c>
      <c r="B371" s="169" t="s">
        <v>158</v>
      </c>
      <c r="C371" s="241" t="s">
        <v>159</v>
      </c>
      <c r="D371" s="227"/>
      <c r="E371" s="170">
        <v>85196.01</v>
      </c>
      <c r="F371" s="242">
        <v>107475</v>
      </c>
      <c r="G371" s="242"/>
      <c r="H371" s="227"/>
      <c r="I371" s="170">
        <v>0</v>
      </c>
      <c r="J371" s="170">
        <v>0</v>
      </c>
      <c r="K371" s="170">
        <v>0</v>
      </c>
    </row>
    <row r="372" spans="1:11" x14ac:dyDescent="0.25">
      <c r="A372" s="172" t="s">
        <v>50</v>
      </c>
      <c r="B372" s="172" t="s">
        <v>232</v>
      </c>
      <c r="C372" s="249" t="s">
        <v>233</v>
      </c>
      <c r="D372" s="227"/>
      <c r="E372" s="173">
        <v>85196.01</v>
      </c>
      <c r="F372" s="250">
        <v>107475</v>
      </c>
      <c r="G372" s="250"/>
      <c r="H372" s="227"/>
      <c r="I372" s="173">
        <v>0</v>
      </c>
      <c r="J372" s="173">
        <v>0</v>
      </c>
      <c r="K372" s="173">
        <v>0</v>
      </c>
    </row>
    <row r="373" spans="1:11" x14ac:dyDescent="0.25">
      <c r="A373" s="176">
        <v>3</v>
      </c>
      <c r="B373" s="176">
        <v>3</v>
      </c>
      <c r="C373" s="254" t="s">
        <v>80</v>
      </c>
      <c r="D373" s="227"/>
      <c r="E373" s="177">
        <f>SUM(E374:E377)</f>
        <v>85196.01</v>
      </c>
      <c r="F373" s="255">
        <f>SUM(F374:H377)</f>
        <v>107475</v>
      </c>
      <c r="G373" s="255"/>
      <c r="H373" s="227"/>
      <c r="I373" s="177">
        <v>0</v>
      </c>
      <c r="J373" s="177">
        <v>0</v>
      </c>
      <c r="K373" s="177">
        <v>0</v>
      </c>
    </row>
    <row r="374" spans="1:11" x14ac:dyDescent="0.25">
      <c r="A374" s="176">
        <v>31</v>
      </c>
      <c r="B374" s="176">
        <v>31</v>
      </c>
      <c r="C374" s="254" t="s">
        <v>81</v>
      </c>
      <c r="D374" s="227"/>
      <c r="E374" s="177">
        <v>23095.57</v>
      </c>
      <c r="F374" s="255">
        <v>43000</v>
      </c>
      <c r="G374" s="255"/>
      <c r="H374" s="227"/>
      <c r="I374" s="177">
        <v>0</v>
      </c>
      <c r="J374" s="177">
        <v>0</v>
      </c>
      <c r="K374" s="177">
        <v>0</v>
      </c>
    </row>
    <row r="375" spans="1:11" ht="21" customHeight="1" x14ac:dyDescent="0.25">
      <c r="A375" s="176">
        <v>32</v>
      </c>
      <c r="B375" s="176">
        <v>32</v>
      </c>
      <c r="C375" s="254" t="s">
        <v>82</v>
      </c>
      <c r="D375" s="227"/>
      <c r="E375" s="177">
        <v>28330.18</v>
      </c>
      <c r="F375" s="255">
        <v>12475</v>
      </c>
      <c r="G375" s="255"/>
      <c r="H375" s="227"/>
      <c r="I375" s="177">
        <v>0</v>
      </c>
      <c r="J375" s="177">
        <v>0</v>
      </c>
      <c r="K375" s="177">
        <v>0</v>
      </c>
    </row>
    <row r="376" spans="1:11" x14ac:dyDescent="0.25">
      <c r="A376" s="176">
        <v>35</v>
      </c>
      <c r="B376" s="176">
        <v>35</v>
      </c>
      <c r="C376" s="254" t="s">
        <v>236</v>
      </c>
      <c r="D376" s="227"/>
      <c r="E376" s="177">
        <v>19703.560000000001</v>
      </c>
      <c r="F376" s="255">
        <v>30000</v>
      </c>
      <c r="G376" s="255"/>
      <c r="H376" s="227"/>
      <c r="I376" s="177">
        <v>0</v>
      </c>
      <c r="J376" s="177">
        <v>0</v>
      </c>
      <c r="K376" s="177">
        <v>0</v>
      </c>
    </row>
    <row r="377" spans="1:11" x14ac:dyDescent="0.25">
      <c r="A377" s="176">
        <v>38</v>
      </c>
      <c r="B377" s="176">
        <v>38</v>
      </c>
      <c r="C377" s="254" t="s">
        <v>90</v>
      </c>
      <c r="D377" s="227"/>
      <c r="E377" s="177">
        <v>14066.7</v>
      </c>
      <c r="F377" s="255">
        <v>22000</v>
      </c>
      <c r="G377" s="255"/>
      <c r="H377" s="227"/>
      <c r="I377" s="177">
        <v>0</v>
      </c>
      <c r="J377" s="177">
        <v>0</v>
      </c>
      <c r="K377" s="177">
        <v>0</v>
      </c>
    </row>
    <row r="378" spans="1:11" x14ac:dyDescent="0.25">
      <c r="A378" s="165"/>
      <c r="B378" s="165" t="s">
        <v>237</v>
      </c>
      <c r="C378" s="237" t="s">
        <v>238</v>
      </c>
      <c r="D378" s="227"/>
      <c r="E378" s="166">
        <v>0</v>
      </c>
      <c r="F378" s="238">
        <v>3420</v>
      </c>
      <c r="G378" s="238"/>
      <c r="H378" s="227"/>
      <c r="I378" s="166">
        <v>0</v>
      </c>
      <c r="J378" s="166">
        <v>0</v>
      </c>
      <c r="K378" s="166">
        <v>0</v>
      </c>
    </row>
    <row r="379" spans="1:11" x14ac:dyDescent="0.25">
      <c r="A379" s="167" t="s">
        <v>287</v>
      </c>
      <c r="B379" s="167" t="s">
        <v>239</v>
      </c>
      <c r="C379" s="239" t="s">
        <v>240</v>
      </c>
      <c r="D379" s="227"/>
      <c r="E379" s="168">
        <v>0</v>
      </c>
      <c r="F379" s="240">
        <v>3420</v>
      </c>
      <c r="G379" s="240"/>
      <c r="H379" s="227"/>
      <c r="I379" s="168">
        <v>0</v>
      </c>
      <c r="J379" s="168">
        <v>0</v>
      </c>
      <c r="K379" s="168">
        <v>0</v>
      </c>
    </row>
    <row r="380" spans="1:11" x14ac:dyDescent="0.25">
      <c r="A380" s="169" t="s">
        <v>158</v>
      </c>
      <c r="B380" s="169" t="s">
        <v>158</v>
      </c>
      <c r="C380" s="241" t="s">
        <v>159</v>
      </c>
      <c r="D380" s="227"/>
      <c r="E380" s="170">
        <v>0</v>
      </c>
      <c r="F380" s="242">
        <v>3420</v>
      </c>
      <c r="G380" s="242"/>
      <c r="H380" s="227"/>
      <c r="I380" s="170">
        <v>0</v>
      </c>
      <c r="J380" s="170">
        <v>0</v>
      </c>
      <c r="K380" s="170">
        <v>0</v>
      </c>
    </row>
    <row r="381" spans="1:11" x14ac:dyDescent="0.25">
      <c r="A381" s="172" t="s">
        <v>44</v>
      </c>
      <c r="B381" s="172" t="s">
        <v>180</v>
      </c>
      <c r="C381" s="249" t="s">
        <v>181</v>
      </c>
      <c r="D381" s="227"/>
      <c r="E381" s="173">
        <v>0</v>
      </c>
      <c r="F381" s="250">
        <v>3420</v>
      </c>
      <c r="G381" s="250"/>
      <c r="H381" s="227"/>
      <c r="I381" s="173">
        <v>0</v>
      </c>
      <c r="J381" s="173">
        <v>0</v>
      </c>
      <c r="K381" s="173">
        <v>0</v>
      </c>
    </row>
    <row r="382" spans="1:11" x14ac:dyDescent="0.25">
      <c r="A382" s="174">
        <v>3</v>
      </c>
      <c r="B382" s="174">
        <v>3</v>
      </c>
      <c r="C382" s="251" t="s">
        <v>80</v>
      </c>
      <c r="D382" s="252"/>
      <c r="E382" s="175">
        <v>0</v>
      </c>
      <c r="F382" s="253">
        <v>3420</v>
      </c>
      <c r="G382" s="253"/>
      <c r="H382" s="252"/>
      <c r="I382" s="175">
        <v>0</v>
      </c>
      <c r="J382" s="175">
        <v>0</v>
      </c>
      <c r="K382" s="175">
        <v>0</v>
      </c>
    </row>
    <row r="383" spans="1:11" ht="14.45" customHeight="1" x14ac:dyDescent="0.25">
      <c r="A383" s="176">
        <v>32</v>
      </c>
      <c r="B383" s="176">
        <v>32</v>
      </c>
      <c r="C383" s="254" t="s">
        <v>82</v>
      </c>
      <c r="D383" s="227"/>
      <c r="E383" s="177">
        <v>0</v>
      </c>
      <c r="F383" s="255">
        <v>3420</v>
      </c>
      <c r="G383" s="255"/>
      <c r="H383" s="227"/>
      <c r="I383" s="177">
        <v>0</v>
      </c>
      <c r="J383" s="177">
        <v>0</v>
      </c>
      <c r="K383" s="177">
        <v>0</v>
      </c>
    </row>
    <row r="384" spans="1:11" ht="0" hidden="1" customHeight="1" x14ac:dyDescent="0.25"/>
  </sheetData>
  <mergeCells count="738">
    <mergeCell ref="C381:D381"/>
    <mergeCell ref="F381:H381"/>
    <mergeCell ref="C382:D382"/>
    <mergeCell ref="F382:H382"/>
    <mergeCell ref="C383:D383"/>
    <mergeCell ref="F383:H383"/>
    <mergeCell ref="C378:D378"/>
    <mergeCell ref="F378:H378"/>
    <mergeCell ref="C379:D379"/>
    <mergeCell ref="F379:H379"/>
    <mergeCell ref="C380:D380"/>
    <mergeCell ref="F380:H380"/>
    <mergeCell ref="C375:D375"/>
    <mergeCell ref="F375:H375"/>
    <mergeCell ref="C376:D376"/>
    <mergeCell ref="F376:H376"/>
    <mergeCell ref="C377:D377"/>
    <mergeCell ref="F377:H377"/>
    <mergeCell ref="C372:D372"/>
    <mergeCell ref="F372:H372"/>
    <mergeCell ref="C373:D373"/>
    <mergeCell ref="F373:H373"/>
    <mergeCell ref="C374:D374"/>
    <mergeCell ref="F374:H374"/>
    <mergeCell ref="C369:D369"/>
    <mergeCell ref="F369:H369"/>
    <mergeCell ref="C370:D370"/>
    <mergeCell ref="F370:H370"/>
    <mergeCell ref="C371:D371"/>
    <mergeCell ref="F371:H371"/>
    <mergeCell ref="C366:D366"/>
    <mergeCell ref="F366:H366"/>
    <mergeCell ref="C367:D367"/>
    <mergeCell ref="F367:H367"/>
    <mergeCell ref="C368:D368"/>
    <mergeCell ref="F368:H368"/>
    <mergeCell ref="C363:D363"/>
    <mergeCell ref="F363:H363"/>
    <mergeCell ref="C364:D364"/>
    <mergeCell ref="F364:H364"/>
    <mergeCell ref="C365:D365"/>
    <mergeCell ref="F365:H365"/>
    <mergeCell ref="C360:D360"/>
    <mergeCell ref="F360:H360"/>
    <mergeCell ref="C361:D361"/>
    <mergeCell ref="F361:H361"/>
    <mergeCell ref="C362:D362"/>
    <mergeCell ref="F362:H362"/>
    <mergeCell ref="C357:D357"/>
    <mergeCell ref="F357:H357"/>
    <mergeCell ref="C358:D358"/>
    <mergeCell ref="F358:H358"/>
    <mergeCell ref="C359:D359"/>
    <mergeCell ref="F359:H359"/>
    <mergeCell ref="C354:D354"/>
    <mergeCell ref="F354:H354"/>
    <mergeCell ref="C355:D355"/>
    <mergeCell ref="F355:H355"/>
    <mergeCell ref="C356:D356"/>
    <mergeCell ref="F356:H356"/>
    <mergeCell ref="C351:D351"/>
    <mergeCell ref="F351:H351"/>
    <mergeCell ref="C352:D352"/>
    <mergeCell ref="F352:H352"/>
    <mergeCell ref="C353:D353"/>
    <mergeCell ref="F353:H353"/>
    <mergeCell ref="C348:D348"/>
    <mergeCell ref="F348:H348"/>
    <mergeCell ref="C349:D349"/>
    <mergeCell ref="F349:H349"/>
    <mergeCell ref="C350:D350"/>
    <mergeCell ref="F350:H350"/>
    <mergeCell ref="C345:D345"/>
    <mergeCell ref="F345:H345"/>
    <mergeCell ref="C346:D346"/>
    <mergeCell ref="F346:H346"/>
    <mergeCell ref="C347:D347"/>
    <mergeCell ref="F347:H347"/>
    <mergeCell ref="C342:D342"/>
    <mergeCell ref="F342:H342"/>
    <mergeCell ref="C343:D343"/>
    <mergeCell ref="F343:H343"/>
    <mergeCell ref="C344:D344"/>
    <mergeCell ref="F344:H344"/>
    <mergeCell ref="C339:D339"/>
    <mergeCell ref="F339:H339"/>
    <mergeCell ref="C340:D340"/>
    <mergeCell ref="F340:H340"/>
    <mergeCell ref="C341:D341"/>
    <mergeCell ref="F341:H341"/>
    <mergeCell ref="C336:D336"/>
    <mergeCell ref="F336:H336"/>
    <mergeCell ref="C337:D337"/>
    <mergeCell ref="F337:H337"/>
    <mergeCell ref="C338:D338"/>
    <mergeCell ref="F338:H338"/>
    <mergeCell ref="C333:D333"/>
    <mergeCell ref="F333:H333"/>
    <mergeCell ref="C334:D334"/>
    <mergeCell ref="F334:H334"/>
    <mergeCell ref="C335:D335"/>
    <mergeCell ref="F335:H335"/>
    <mergeCell ref="C330:D330"/>
    <mergeCell ref="F330:H330"/>
    <mergeCell ref="C331:D331"/>
    <mergeCell ref="F331:H331"/>
    <mergeCell ref="C332:D332"/>
    <mergeCell ref="F332:H332"/>
    <mergeCell ref="C327:D327"/>
    <mergeCell ref="F327:H327"/>
    <mergeCell ref="C328:D328"/>
    <mergeCell ref="F328:H328"/>
    <mergeCell ref="C329:D329"/>
    <mergeCell ref="F329:H329"/>
    <mergeCell ref="C324:D324"/>
    <mergeCell ref="F324:H324"/>
    <mergeCell ref="C325:D325"/>
    <mergeCell ref="F325:H325"/>
    <mergeCell ref="C326:D326"/>
    <mergeCell ref="F326:H326"/>
    <mergeCell ref="C321:D321"/>
    <mergeCell ref="F321:H321"/>
    <mergeCell ref="C322:D322"/>
    <mergeCell ref="F322:H322"/>
    <mergeCell ref="C323:D323"/>
    <mergeCell ref="F323:H323"/>
    <mergeCell ref="C318:D318"/>
    <mergeCell ref="F318:H318"/>
    <mergeCell ref="C319:D319"/>
    <mergeCell ref="F319:H319"/>
    <mergeCell ref="C320:D320"/>
    <mergeCell ref="F320:H320"/>
    <mergeCell ref="C315:D315"/>
    <mergeCell ref="F315:H315"/>
    <mergeCell ref="C316:D316"/>
    <mergeCell ref="F316:H316"/>
    <mergeCell ref="C317:D317"/>
    <mergeCell ref="F317:H317"/>
    <mergeCell ref="C312:D312"/>
    <mergeCell ref="F312:H312"/>
    <mergeCell ref="C313:D313"/>
    <mergeCell ref="F313:H313"/>
    <mergeCell ref="C314:D314"/>
    <mergeCell ref="F314:H314"/>
    <mergeCell ref="C309:D309"/>
    <mergeCell ref="F309:H309"/>
    <mergeCell ref="C310:D310"/>
    <mergeCell ref="F310:H310"/>
    <mergeCell ref="C311:D311"/>
    <mergeCell ref="F311:H311"/>
    <mergeCell ref="C306:D306"/>
    <mergeCell ref="F306:H306"/>
    <mergeCell ref="C307:D307"/>
    <mergeCell ref="F307:H307"/>
    <mergeCell ref="C308:D308"/>
    <mergeCell ref="F308:H308"/>
    <mergeCell ref="C303:D303"/>
    <mergeCell ref="F303:H303"/>
    <mergeCell ref="C304:D304"/>
    <mergeCell ref="F304:H304"/>
    <mergeCell ref="C305:D305"/>
    <mergeCell ref="F305:H305"/>
    <mergeCell ref="C300:D300"/>
    <mergeCell ref="F300:H300"/>
    <mergeCell ref="C301:D301"/>
    <mergeCell ref="F301:H301"/>
    <mergeCell ref="C302:D302"/>
    <mergeCell ref="F302:H302"/>
    <mergeCell ref="C297:D297"/>
    <mergeCell ref="F297:H297"/>
    <mergeCell ref="C298:D298"/>
    <mergeCell ref="F298:H298"/>
    <mergeCell ref="C299:D299"/>
    <mergeCell ref="F299:H299"/>
    <mergeCell ref="C294:D294"/>
    <mergeCell ref="F294:H294"/>
    <mergeCell ref="C295:D295"/>
    <mergeCell ref="F295:H295"/>
    <mergeCell ref="C296:D296"/>
    <mergeCell ref="F296:H296"/>
    <mergeCell ref="C291:D291"/>
    <mergeCell ref="F291:H291"/>
    <mergeCell ref="C292:D292"/>
    <mergeCell ref="F292:H292"/>
    <mergeCell ref="C293:D293"/>
    <mergeCell ref="F293:H293"/>
    <mergeCell ref="C288:D288"/>
    <mergeCell ref="F288:H288"/>
    <mergeCell ref="C289:D289"/>
    <mergeCell ref="F289:H289"/>
    <mergeCell ref="C290:D290"/>
    <mergeCell ref="F290:H290"/>
    <mergeCell ref="C285:D285"/>
    <mergeCell ref="F285:H285"/>
    <mergeCell ref="C286:D286"/>
    <mergeCell ref="F286:H286"/>
    <mergeCell ref="C287:D287"/>
    <mergeCell ref="F287:H287"/>
    <mergeCell ref="C282:D282"/>
    <mergeCell ref="F282:H282"/>
    <mergeCell ref="C283:D283"/>
    <mergeCell ref="F283:H283"/>
    <mergeCell ref="C284:D284"/>
    <mergeCell ref="F284:H284"/>
    <mergeCell ref="C279:D279"/>
    <mergeCell ref="F279:H279"/>
    <mergeCell ref="C280:D280"/>
    <mergeCell ref="F280:H280"/>
    <mergeCell ref="C281:D281"/>
    <mergeCell ref="F281:H281"/>
    <mergeCell ref="C276:D276"/>
    <mergeCell ref="F276:H276"/>
    <mergeCell ref="C277:D277"/>
    <mergeCell ref="F277:H277"/>
    <mergeCell ref="C278:D278"/>
    <mergeCell ref="F278:H278"/>
    <mergeCell ref="C273:D273"/>
    <mergeCell ref="F273:H273"/>
    <mergeCell ref="C274:D274"/>
    <mergeCell ref="F274:H274"/>
    <mergeCell ref="C275:D275"/>
    <mergeCell ref="F275:H275"/>
    <mergeCell ref="C270:D270"/>
    <mergeCell ref="F270:H270"/>
    <mergeCell ref="C271:D271"/>
    <mergeCell ref="F271:H271"/>
    <mergeCell ref="C272:D272"/>
    <mergeCell ref="F272:H272"/>
    <mergeCell ref="C267:D267"/>
    <mergeCell ref="F267:H267"/>
    <mergeCell ref="C268:D268"/>
    <mergeCell ref="F268:H268"/>
    <mergeCell ref="C269:D269"/>
    <mergeCell ref="F269:H269"/>
    <mergeCell ref="C264:D264"/>
    <mergeCell ref="F264:H264"/>
    <mergeCell ref="C265:D265"/>
    <mergeCell ref="F265:H265"/>
    <mergeCell ref="C266:D266"/>
    <mergeCell ref="F266:H266"/>
    <mergeCell ref="C261:D261"/>
    <mergeCell ref="F261:H261"/>
    <mergeCell ref="C262:D262"/>
    <mergeCell ref="F262:H262"/>
    <mergeCell ref="C263:D263"/>
    <mergeCell ref="F263:H263"/>
    <mergeCell ref="C258:D258"/>
    <mergeCell ref="F258:H258"/>
    <mergeCell ref="C259:D259"/>
    <mergeCell ref="F259:H259"/>
    <mergeCell ref="C260:D260"/>
    <mergeCell ref="F260:H260"/>
    <mergeCell ref="C255:D255"/>
    <mergeCell ref="F255:H255"/>
    <mergeCell ref="C256:D256"/>
    <mergeCell ref="F256:H256"/>
    <mergeCell ref="C257:D257"/>
    <mergeCell ref="F257:H257"/>
    <mergeCell ref="C252:D252"/>
    <mergeCell ref="F252:H252"/>
    <mergeCell ref="C253:D253"/>
    <mergeCell ref="F253:H253"/>
    <mergeCell ref="C254:D254"/>
    <mergeCell ref="F254:H254"/>
    <mergeCell ref="C249:D249"/>
    <mergeCell ref="F249:H249"/>
    <mergeCell ref="C250:D250"/>
    <mergeCell ref="F250:H250"/>
    <mergeCell ref="C251:D251"/>
    <mergeCell ref="F251:H251"/>
    <mergeCell ref="C246:D246"/>
    <mergeCell ref="F246:H246"/>
    <mergeCell ref="C247:D247"/>
    <mergeCell ref="F247:H247"/>
    <mergeCell ref="C248:D248"/>
    <mergeCell ref="F248:H248"/>
    <mergeCell ref="C243:D243"/>
    <mergeCell ref="F243:H243"/>
    <mergeCell ref="C244:D244"/>
    <mergeCell ref="F244:H244"/>
    <mergeCell ref="C245:D245"/>
    <mergeCell ref="F245:H245"/>
    <mergeCell ref="C240:D240"/>
    <mergeCell ref="F240:H240"/>
    <mergeCell ref="C241:D241"/>
    <mergeCell ref="F241:H241"/>
    <mergeCell ref="C242:D242"/>
    <mergeCell ref="F242:H242"/>
    <mergeCell ref="C237:D237"/>
    <mergeCell ref="F237:H237"/>
    <mergeCell ref="C238:D238"/>
    <mergeCell ref="F238:H238"/>
    <mergeCell ref="C239:D239"/>
    <mergeCell ref="F239:H239"/>
    <mergeCell ref="C234:D234"/>
    <mergeCell ref="F234:H234"/>
    <mergeCell ref="C235:D235"/>
    <mergeCell ref="F235:H235"/>
    <mergeCell ref="C236:D236"/>
    <mergeCell ref="F236:H236"/>
    <mergeCell ref="C231:D231"/>
    <mergeCell ref="F231:H231"/>
    <mergeCell ref="C232:D232"/>
    <mergeCell ref="F232:H232"/>
    <mergeCell ref="C233:D233"/>
    <mergeCell ref="F233:H233"/>
    <mergeCell ref="C228:D228"/>
    <mergeCell ref="F228:H228"/>
    <mergeCell ref="C229:D229"/>
    <mergeCell ref="F229:H229"/>
    <mergeCell ref="C230:D230"/>
    <mergeCell ref="F230:H230"/>
    <mergeCell ref="C225:D225"/>
    <mergeCell ref="F225:H225"/>
    <mergeCell ref="C226:D226"/>
    <mergeCell ref="F226:H226"/>
    <mergeCell ref="C227:D227"/>
    <mergeCell ref="F227:H227"/>
    <mergeCell ref="C222:D222"/>
    <mergeCell ref="F222:H222"/>
    <mergeCell ref="C223:D223"/>
    <mergeCell ref="F223:H223"/>
    <mergeCell ref="C224:D224"/>
    <mergeCell ref="F224:H224"/>
    <mergeCell ref="C219:D219"/>
    <mergeCell ref="F219:H219"/>
    <mergeCell ref="C220:D220"/>
    <mergeCell ref="F220:H220"/>
    <mergeCell ref="C221:D221"/>
    <mergeCell ref="F221:H221"/>
    <mergeCell ref="C216:D216"/>
    <mergeCell ref="F216:H216"/>
    <mergeCell ref="C217:D217"/>
    <mergeCell ref="F217:H217"/>
    <mergeCell ref="C218:D218"/>
    <mergeCell ref="F218:H218"/>
    <mergeCell ref="C213:D213"/>
    <mergeCell ref="F213:H213"/>
    <mergeCell ref="C214:D214"/>
    <mergeCell ref="F214:H214"/>
    <mergeCell ref="C215:D215"/>
    <mergeCell ref="F215:H215"/>
    <mergeCell ref="C210:D210"/>
    <mergeCell ref="F210:H210"/>
    <mergeCell ref="C211:D211"/>
    <mergeCell ref="F211:H211"/>
    <mergeCell ref="C212:D212"/>
    <mergeCell ref="F212:H212"/>
    <mergeCell ref="C207:D207"/>
    <mergeCell ref="F207:H207"/>
    <mergeCell ref="C208:D208"/>
    <mergeCell ref="F208:H208"/>
    <mergeCell ref="C209:D209"/>
    <mergeCell ref="F209:H209"/>
    <mergeCell ref="C204:D204"/>
    <mergeCell ref="F204:H204"/>
    <mergeCell ref="C205:D205"/>
    <mergeCell ref="F205:H205"/>
    <mergeCell ref="C206:D206"/>
    <mergeCell ref="F206:H206"/>
    <mergeCell ref="C201:D201"/>
    <mergeCell ref="F201:H201"/>
    <mergeCell ref="C202:D202"/>
    <mergeCell ref="F202:H202"/>
    <mergeCell ref="C203:D203"/>
    <mergeCell ref="F203:H203"/>
    <mergeCell ref="C198:D198"/>
    <mergeCell ref="F198:H198"/>
    <mergeCell ref="C199:D199"/>
    <mergeCell ref="F199:H199"/>
    <mergeCell ref="C200:D200"/>
    <mergeCell ref="F200:H200"/>
    <mergeCell ref="C195:D195"/>
    <mergeCell ref="F195:H195"/>
    <mergeCell ref="C196:D196"/>
    <mergeCell ref="F196:H196"/>
    <mergeCell ref="C197:D197"/>
    <mergeCell ref="F197:H197"/>
    <mergeCell ref="C192:D192"/>
    <mergeCell ref="F192:H192"/>
    <mergeCell ref="C193:D193"/>
    <mergeCell ref="F193:H193"/>
    <mergeCell ref="C194:D194"/>
    <mergeCell ref="F194:H194"/>
    <mergeCell ref="C189:D189"/>
    <mergeCell ref="F189:H189"/>
    <mergeCell ref="C190:D190"/>
    <mergeCell ref="F190:H190"/>
    <mergeCell ref="C191:D191"/>
    <mergeCell ref="F191:H191"/>
    <mergeCell ref="C186:D186"/>
    <mergeCell ref="F186:H186"/>
    <mergeCell ref="C187:D187"/>
    <mergeCell ref="F187:H187"/>
    <mergeCell ref="C188:D188"/>
    <mergeCell ref="F188:H188"/>
    <mergeCell ref="C183:D183"/>
    <mergeCell ref="F183:H183"/>
    <mergeCell ref="C184:D184"/>
    <mergeCell ref="F184:H184"/>
    <mergeCell ref="C185:D185"/>
    <mergeCell ref="F185:H185"/>
    <mergeCell ref="C180:D180"/>
    <mergeCell ref="F180:H180"/>
    <mergeCell ref="C181:D181"/>
    <mergeCell ref="F181:H181"/>
    <mergeCell ref="C182:D182"/>
    <mergeCell ref="F182:H182"/>
    <mergeCell ref="C177:D177"/>
    <mergeCell ref="F177:H177"/>
    <mergeCell ref="C178:D178"/>
    <mergeCell ref="F178:H178"/>
    <mergeCell ref="C179:D179"/>
    <mergeCell ref="F179:H179"/>
    <mergeCell ref="C174:D174"/>
    <mergeCell ref="F174:H174"/>
    <mergeCell ref="C175:D175"/>
    <mergeCell ref="F175:H175"/>
    <mergeCell ref="C176:D176"/>
    <mergeCell ref="F176:H176"/>
    <mergeCell ref="C171:D171"/>
    <mergeCell ref="F171:H171"/>
    <mergeCell ref="C172:D172"/>
    <mergeCell ref="F172:H172"/>
    <mergeCell ref="C173:D173"/>
    <mergeCell ref="F173:H173"/>
    <mergeCell ref="C168:D168"/>
    <mergeCell ref="F168:H168"/>
    <mergeCell ref="C169:D169"/>
    <mergeCell ref="F169:H169"/>
    <mergeCell ref="C170:D170"/>
    <mergeCell ref="F170:H170"/>
    <mergeCell ref="C165:D165"/>
    <mergeCell ref="F165:H165"/>
    <mergeCell ref="C166:D166"/>
    <mergeCell ref="F166:H166"/>
    <mergeCell ref="C167:D167"/>
    <mergeCell ref="F167:H167"/>
    <mergeCell ref="C162:D162"/>
    <mergeCell ref="F162:H162"/>
    <mergeCell ref="C163:D163"/>
    <mergeCell ref="F163:H163"/>
    <mergeCell ref="C164:D164"/>
    <mergeCell ref="F164:H164"/>
    <mergeCell ref="C159:D159"/>
    <mergeCell ref="F159:H159"/>
    <mergeCell ref="C160:D160"/>
    <mergeCell ref="F160:H160"/>
    <mergeCell ref="C161:D161"/>
    <mergeCell ref="F161:H161"/>
    <mergeCell ref="C156:D156"/>
    <mergeCell ref="F156:H156"/>
    <mergeCell ref="C157:D157"/>
    <mergeCell ref="F157:H157"/>
    <mergeCell ref="C158:D158"/>
    <mergeCell ref="F158:H158"/>
    <mergeCell ref="C153:D153"/>
    <mergeCell ref="F153:H153"/>
    <mergeCell ref="C154:D154"/>
    <mergeCell ref="F154:H154"/>
    <mergeCell ref="C155:D155"/>
    <mergeCell ref="F155:H155"/>
    <mergeCell ref="C150:D150"/>
    <mergeCell ref="F150:H150"/>
    <mergeCell ref="C151:D151"/>
    <mergeCell ref="F151:H151"/>
    <mergeCell ref="C152:D152"/>
    <mergeCell ref="F152:H152"/>
    <mergeCell ref="C147:D147"/>
    <mergeCell ref="F147:H147"/>
    <mergeCell ref="C148:D148"/>
    <mergeCell ref="F148:H148"/>
    <mergeCell ref="C149:D149"/>
    <mergeCell ref="F149:H149"/>
    <mergeCell ref="C144:D144"/>
    <mergeCell ref="F144:H144"/>
    <mergeCell ref="C145:D145"/>
    <mergeCell ref="F145:H145"/>
    <mergeCell ref="C146:D146"/>
    <mergeCell ref="F146:H146"/>
    <mergeCell ref="C141:D141"/>
    <mergeCell ref="F141:H141"/>
    <mergeCell ref="C142:D142"/>
    <mergeCell ref="F142:H142"/>
    <mergeCell ref="C143:D143"/>
    <mergeCell ref="F143:H143"/>
    <mergeCell ref="C138:D138"/>
    <mergeCell ref="F138:H138"/>
    <mergeCell ref="C139:D139"/>
    <mergeCell ref="F139:H139"/>
    <mergeCell ref="C140:D140"/>
    <mergeCell ref="F140:H140"/>
    <mergeCell ref="C135:D135"/>
    <mergeCell ref="F135:H135"/>
    <mergeCell ref="C136:D136"/>
    <mergeCell ref="F136:H136"/>
    <mergeCell ref="C137:D137"/>
    <mergeCell ref="F137:H137"/>
    <mergeCell ref="C132:D132"/>
    <mergeCell ref="F132:H132"/>
    <mergeCell ref="C133:D133"/>
    <mergeCell ref="F133:H133"/>
    <mergeCell ref="C134:D134"/>
    <mergeCell ref="F134:H134"/>
    <mergeCell ref="C129:D129"/>
    <mergeCell ref="F129:H129"/>
    <mergeCell ref="C130:D130"/>
    <mergeCell ref="F130:H130"/>
    <mergeCell ref="C131:D131"/>
    <mergeCell ref="F131:H131"/>
    <mergeCell ref="C126:D126"/>
    <mergeCell ref="F126:H126"/>
    <mergeCell ref="C127:D127"/>
    <mergeCell ref="F127:H127"/>
    <mergeCell ref="C128:D128"/>
    <mergeCell ref="F128:H128"/>
    <mergeCell ref="C123:D123"/>
    <mergeCell ref="F123:H123"/>
    <mergeCell ref="C124:D124"/>
    <mergeCell ref="F124:H124"/>
    <mergeCell ref="C125:D125"/>
    <mergeCell ref="F125:H125"/>
    <mergeCell ref="C120:D120"/>
    <mergeCell ref="F120:H120"/>
    <mergeCell ref="C121:D121"/>
    <mergeCell ref="F121:H121"/>
    <mergeCell ref="C122:D122"/>
    <mergeCell ref="F122:H122"/>
    <mergeCell ref="C117:D117"/>
    <mergeCell ref="F117:H117"/>
    <mergeCell ref="C118:D118"/>
    <mergeCell ref="F118:H118"/>
    <mergeCell ref="C119:D119"/>
    <mergeCell ref="F119:H119"/>
    <mergeCell ref="C112:D112"/>
    <mergeCell ref="F112:H112"/>
    <mergeCell ref="C113:D113"/>
    <mergeCell ref="C114:D114"/>
    <mergeCell ref="C115:D115"/>
    <mergeCell ref="C116:D116"/>
    <mergeCell ref="F116:H116"/>
    <mergeCell ref="C108:D108"/>
    <mergeCell ref="C109:D109"/>
    <mergeCell ref="C110:D110"/>
    <mergeCell ref="F110:H110"/>
    <mergeCell ref="C111:D111"/>
    <mergeCell ref="F111:H111"/>
    <mergeCell ref="C104:D104"/>
    <mergeCell ref="C105:D105"/>
    <mergeCell ref="C106:D106"/>
    <mergeCell ref="F106:H106"/>
    <mergeCell ref="C107:D107"/>
    <mergeCell ref="F107:H107"/>
    <mergeCell ref="C99:D99"/>
    <mergeCell ref="F99:H99"/>
    <mergeCell ref="C100:D100"/>
    <mergeCell ref="C101:D101"/>
    <mergeCell ref="C102:D102"/>
    <mergeCell ref="C103:D103"/>
    <mergeCell ref="F103:H103"/>
    <mergeCell ref="C95:D95"/>
    <mergeCell ref="F95:H95"/>
    <mergeCell ref="C96:D96"/>
    <mergeCell ref="C97:D97"/>
    <mergeCell ref="C98:D98"/>
    <mergeCell ref="F98:H98"/>
    <mergeCell ref="C91:D91"/>
    <mergeCell ref="C92:D92"/>
    <mergeCell ref="C93:D93"/>
    <mergeCell ref="F93:H93"/>
    <mergeCell ref="C94:D94"/>
    <mergeCell ref="F94:H94"/>
    <mergeCell ref="C87:D87"/>
    <mergeCell ref="F87:H87"/>
    <mergeCell ref="C88:D88"/>
    <mergeCell ref="C89:D89"/>
    <mergeCell ref="C90:D90"/>
    <mergeCell ref="F90:H90"/>
    <mergeCell ref="C82:D82"/>
    <mergeCell ref="C83:D83"/>
    <mergeCell ref="F83:H83"/>
    <mergeCell ref="C84:D84"/>
    <mergeCell ref="C85:D85"/>
    <mergeCell ref="C86:D86"/>
    <mergeCell ref="F86:H86"/>
    <mergeCell ref="C78:D78"/>
    <mergeCell ref="F78:H78"/>
    <mergeCell ref="C79:D79"/>
    <mergeCell ref="F79:H79"/>
    <mergeCell ref="C80:D80"/>
    <mergeCell ref="C81:D81"/>
    <mergeCell ref="C75:D75"/>
    <mergeCell ref="F75:H75"/>
    <mergeCell ref="C76:D76"/>
    <mergeCell ref="F76:H76"/>
    <mergeCell ref="C77:D77"/>
    <mergeCell ref="F77:H77"/>
    <mergeCell ref="C72:D72"/>
    <mergeCell ref="F72:H72"/>
    <mergeCell ref="C73:D73"/>
    <mergeCell ref="F73:H73"/>
    <mergeCell ref="C74:D74"/>
    <mergeCell ref="F74:H74"/>
    <mergeCell ref="C69:D69"/>
    <mergeCell ref="F69:H69"/>
    <mergeCell ref="C70:D70"/>
    <mergeCell ref="F70:H70"/>
    <mergeCell ref="C71:D71"/>
    <mergeCell ref="F71:H71"/>
    <mergeCell ref="C66:D66"/>
    <mergeCell ref="F66:H66"/>
    <mergeCell ref="C67:D67"/>
    <mergeCell ref="F67:H67"/>
    <mergeCell ref="C68:D68"/>
    <mergeCell ref="F68:H68"/>
    <mergeCell ref="C63:D63"/>
    <mergeCell ref="F63:H63"/>
    <mergeCell ref="C64:D64"/>
    <mergeCell ref="F64:H64"/>
    <mergeCell ref="C65:D65"/>
    <mergeCell ref="F65:H65"/>
    <mergeCell ref="C60:D60"/>
    <mergeCell ref="F60:H60"/>
    <mergeCell ref="C61:D61"/>
    <mergeCell ref="F61:H61"/>
    <mergeCell ref="C62:D62"/>
    <mergeCell ref="F62:H62"/>
    <mergeCell ref="C57:D57"/>
    <mergeCell ref="F57:H57"/>
    <mergeCell ref="C58:D58"/>
    <mergeCell ref="F58:H58"/>
    <mergeCell ref="C59:D59"/>
    <mergeCell ref="F59:H59"/>
    <mergeCell ref="C54:D54"/>
    <mergeCell ref="F54:H54"/>
    <mergeCell ref="C55:D55"/>
    <mergeCell ref="F55:H55"/>
    <mergeCell ref="C56:D56"/>
    <mergeCell ref="F56:H56"/>
    <mergeCell ref="C51:D51"/>
    <mergeCell ref="F51:H51"/>
    <mergeCell ref="C52:D52"/>
    <mergeCell ref="F52:H52"/>
    <mergeCell ref="C53:D53"/>
    <mergeCell ref="F53:H53"/>
    <mergeCell ref="C48:D48"/>
    <mergeCell ref="F48:H48"/>
    <mergeCell ref="C49:D49"/>
    <mergeCell ref="F49:H49"/>
    <mergeCell ref="C50:D50"/>
    <mergeCell ref="F50:H50"/>
    <mergeCell ref="C45:D45"/>
    <mergeCell ref="F45:H45"/>
    <mergeCell ref="C46:D46"/>
    <mergeCell ref="F46:H46"/>
    <mergeCell ref="C47:D47"/>
    <mergeCell ref="F47:H47"/>
    <mergeCell ref="C42:D42"/>
    <mergeCell ref="F42:H42"/>
    <mergeCell ref="C43:D43"/>
    <mergeCell ref="F43:H43"/>
    <mergeCell ref="C44:D44"/>
    <mergeCell ref="F44:H44"/>
    <mergeCell ref="C39:D39"/>
    <mergeCell ref="F39:H39"/>
    <mergeCell ref="C40:D40"/>
    <mergeCell ref="F40:H40"/>
    <mergeCell ref="C41:D41"/>
    <mergeCell ref="F41:H41"/>
    <mergeCell ref="C36:D36"/>
    <mergeCell ref="F36:H36"/>
    <mergeCell ref="C37:D37"/>
    <mergeCell ref="F37:H37"/>
    <mergeCell ref="C38:D38"/>
    <mergeCell ref="F38:H38"/>
    <mergeCell ref="C33:D33"/>
    <mergeCell ref="F33:H33"/>
    <mergeCell ref="C34:D34"/>
    <mergeCell ref="F34:H34"/>
    <mergeCell ref="C35:D35"/>
    <mergeCell ref="F35:H35"/>
    <mergeCell ref="C30:D30"/>
    <mergeCell ref="F30:H30"/>
    <mergeCell ref="C31:D31"/>
    <mergeCell ref="F31:H31"/>
    <mergeCell ref="C32:D32"/>
    <mergeCell ref="F32:H32"/>
    <mergeCell ref="C27:D27"/>
    <mergeCell ref="F27:H27"/>
    <mergeCell ref="C28:D28"/>
    <mergeCell ref="F28:H28"/>
    <mergeCell ref="C29:D29"/>
    <mergeCell ref="F29:H29"/>
    <mergeCell ref="C24:D24"/>
    <mergeCell ref="F24:H24"/>
    <mergeCell ref="C25:D25"/>
    <mergeCell ref="F25:H25"/>
    <mergeCell ref="C26:D26"/>
    <mergeCell ref="F26:H26"/>
    <mergeCell ref="C22:D22"/>
    <mergeCell ref="F22:H22"/>
    <mergeCell ref="C23:D23"/>
    <mergeCell ref="F23:H23"/>
    <mergeCell ref="C18:D18"/>
    <mergeCell ref="F18:H18"/>
    <mergeCell ref="C19:D19"/>
    <mergeCell ref="F19:H19"/>
    <mergeCell ref="C20:D20"/>
    <mergeCell ref="F20:H20"/>
    <mergeCell ref="C17:D17"/>
    <mergeCell ref="F17:H17"/>
    <mergeCell ref="C12:D12"/>
    <mergeCell ref="F12:H12"/>
    <mergeCell ref="C13:D13"/>
    <mergeCell ref="F13:H13"/>
    <mergeCell ref="C14:D14"/>
    <mergeCell ref="F14:H14"/>
    <mergeCell ref="C21:D21"/>
    <mergeCell ref="F21:H21"/>
    <mergeCell ref="C10:D10"/>
    <mergeCell ref="F10:H10"/>
    <mergeCell ref="C11:D11"/>
    <mergeCell ref="F11:H11"/>
    <mergeCell ref="D6:I6"/>
    <mergeCell ref="C8:D8"/>
    <mergeCell ref="C15:D15"/>
    <mergeCell ref="F15:H15"/>
    <mergeCell ref="C16:D16"/>
    <mergeCell ref="F16:H16"/>
    <mergeCell ref="B1:C1"/>
    <mergeCell ref="D1:F1"/>
    <mergeCell ref="H1:K1"/>
    <mergeCell ref="B2:C2"/>
    <mergeCell ref="D2:F2"/>
    <mergeCell ref="H2:K2"/>
    <mergeCell ref="B3:L4"/>
    <mergeCell ref="C9:D9"/>
    <mergeCell ref="F9:H9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F2E6-284A-490B-9732-F1BC49FFD49E}">
  <dimension ref="A1:K578"/>
  <sheetViews>
    <sheetView workbookViewId="0">
      <selection activeCell="N19" sqref="N19"/>
    </sheetView>
  </sheetViews>
  <sheetFormatPr defaultColWidth="9.140625" defaultRowHeight="15" x14ac:dyDescent="0.25"/>
  <cols>
    <col min="1" max="1" width="21.5703125" style="180" customWidth="1"/>
    <col min="2" max="2" width="26.5703125" style="180" customWidth="1"/>
    <col min="3" max="3" width="42.28515625" style="180" customWidth="1"/>
    <col min="4" max="4" width="14.85546875" style="180" customWidth="1"/>
    <col min="5" max="5" width="4.85546875" style="180" customWidth="1"/>
    <col min="6" max="6" width="3.140625" style="180" hidden="1" customWidth="1"/>
    <col min="7" max="7" width="9" style="180" customWidth="1"/>
    <col min="8" max="8" width="14.85546875" style="180" customWidth="1"/>
    <col min="9" max="9" width="17" style="180" customWidth="1"/>
    <col min="10" max="10" width="18.28515625" style="180" customWidth="1"/>
    <col min="11" max="11" width="11.7109375" style="180" customWidth="1"/>
    <col min="12" max="16384" width="9.140625" style="180"/>
  </cols>
  <sheetData>
    <row r="1" spans="1:11" ht="13.5" customHeight="1" x14ac:dyDescent="0.25">
      <c r="A1" s="226" t="s">
        <v>125</v>
      </c>
      <c r="B1" s="226"/>
      <c r="C1" s="226" t="s">
        <v>125</v>
      </c>
      <c r="D1" s="226"/>
      <c r="E1" s="226"/>
      <c r="G1" s="226" t="s">
        <v>125</v>
      </c>
      <c r="H1" s="226"/>
      <c r="I1" s="226"/>
      <c r="J1" s="226"/>
    </row>
    <row r="2" spans="1:11" ht="13.5" customHeight="1" x14ac:dyDescent="0.25">
      <c r="A2" s="226" t="s">
        <v>125</v>
      </c>
      <c r="B2" s="226"/>
      <c r="C2" s="226" t="s">
        <v>125</v>
      </c>
      <c r="D2" s="226"/>
      <c r="E2" s="226"/>
      <c r="G2" s="226" t="s">
        <v>125</v>
      </c>
      <c r="H2" s="226"/>
      <c r="I2" s="226"/>
      <c r="J2" s="226"/>
    </row>
    <row r="3" spans="1:11" ht="12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32.2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32.25" customHeight="1" x14ac:dyDescent="0.2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7" spans="1:11" ht="15" customHeight="1" x14ac:dyDescent="0.25">
      <c r="A7" s="190" t="s">
        <v>127</v>
      </c>
      <c r="B7" s="228" t="s">
        <v>128</v>
      </c>
      <c r="C7" s="228"/>
      <c r="D7" s="191" t="s">
        <v>129</v>
      </c>
      <c r="E7" s="230" t="s">
        <v>130</v>
      </c>
      <c r="F7" s="230"/>
      <c r="G7" s="230"/>
      <c r="H7" s="191" t="s">
        <v>131</v>
      </c>
      <c r="I7" s="191" t="s">
        <v>132</v>
      </c>
      <c r="J7" s="191" t="s">
        <v>133</v>
      </c>
    </row>
    <row r="8" spans="1:11" x14ac:dyDescent="0.25">
      <c r="A8" s="155" t="s">
        <v>288</v>
      </c>
      <c r="B8" s="256" t="s">
        <v>134</v>
      </c>
      <c r="C8" s="256"/>
      <c r="D8" s="156">
        <v>858789.45</v>
      </c>
      <c r="E8" s="232">
        <v>1258418</v>
      </c>
      <c r="F8" s="232"/>
      <c r="G8" s="232"/>
      <c r="H8" s="156">
        <f t="shared" ref="H8:J10" si="0">SUM(H9)</f>
        <v>1317010</v>
      </c>
      <c r="I8" s="156">
        <f t="shared" si="0"/>
        <v>1288710</v>
      </c>
      <c r="J8" s="156">
        <f t="shared" si="0"/>
        <v>1288710</v>
      </c>
    </row>
    <row r="9" spans="1:11" ht="24" customHeight="1" x14ac:dyDescent="0.25">
      <c r="A9" s="157" t="s">
        <v>135</v>
      </c>
      <c r="B9" s="233" t="s">
        <v>136</v>
      </c>
      <c r="C9" s="233"/>
      <c r="D9" s="189">
        <v>858789.45</v>
      </c>
      <c r="E9" s="234">
        <v>1258418</v>
      </c>
      <c r="F9" s="234"/>
      <c r="G9" s="234"/>
      <c r="H9" s="189">
        <f t="shared" si="0"/>
        <v>1317010</v>
      </c>
      <c r="I9" s="189">
        <f t="shared" si="0"/>
        <v>1288710</v>
      </c>
      <c r="J9" s="189">
        <f t="shared" si="0"/>
        <v>1288710</v>
      </c>
    </row>
    <row r="10" spans="1:11" x14ac:dyDescent="0.25">
      <c r="A10" s="159" t="s">
        <v>137</v>
      </c>
      <c r="B10" s="243" t="s">
        <v>138</v>
      </c>
      <c r="C10" s="243"/>
      <c r="D10" s="187">
        <v>858789.45</v>
      </c>
      <c r="E10" s="244">
        <v>1258418</v>
      </c>
      <c r="F10" s="244"/>
      <c r="G10" s="244"/>
      <c r="H10" s="187">
        <f t="shared" si="0"/>
        <v>1317010</v>
      </c>
      <c r="I10" s="187">
        <f t="shared" si="0"/>
        <v>1288710</v>
      </c>
      <c r="J10" s="187">
        <f t="shared" si="0"/>
        <v>1288710</v>
      </c>
    </row>
    <row r="11" spans="1:11" ht="24" x14ac:dyDescent="0.25">
      <c r="A11" s="161" t="s">
        <v>139</v>
      </c>
      <c r="B11" s="245" t="s">
        <v>140</v>
      </c>
      <c r="C11" s="245"/>
      <c r="D11" s="188">
        <v>858789.45</v>
      </c>
      <c r="E11" s="246">
        <v>1258418</v>
      </c>
      <c r="F11" s="246"/>
      <c r="G11" s="246"/>
      <c r="H11" s="188">
        <f>SUM(H12+H94)</f>
        <v>1317010</v>
      </c>
      <c r="I11" s="188">
        <f>SUM(I12+I94)</f>
        <v>1288710</v>
      </c>
      <c r="J11" s="188">
        <f>SUM(J12+J94)</f>
        <v>1288710</v>
      </c>
    </row>
    <row r="12" spans="1:11" ht="24" customHeight="1" x14ac:dyDescent="0.25">
      <c r="A12" s="163" t="s">
        <v>141</v>
      </c>
      <c r="B12" s="247" t="s">
        <v>289</v>
      </c>
      <c r="C12" s="247"/>
      <c r="D12" s="186">
        <v>312439.73</v>
      </c>
      <c r="E12" s="248">
        <v>491247</v>
      </c>
      <c r="F12" s="248"/>
      <c r="G12" s="248"/>
      <c r="H12" s="186">
        <f>SUM(H13)</f>
        <v>508801</v>
      </c>
      <c r="I12" s="186">
        <f>SUM(I13)</f>
        <v>484801</v>
      </c>
      <c r="J12" s="186">
        <f>SUM(J13)</f>
        <v>484801</v>
      </c>
    </row>
    <row r="13" spans="1:11" ht="24" customHeight="1" x14ac:dyDescent="0.25">
      <c r="A13" s="165" t="s">
        <v>142</v>
      </c>
      <c r="B13" s="237" t="s">
        <v>289</v>
      </c>
      <c r="C13" s="237"/>
      <c r="D13" s="183">
        <v>312439.73</v>
      </c>
      <c r="E13" s="238">
        <v>491247</v>
      </c>
      <c r="F13" s="238"/>
      <c r="G13" s="238"/>
      <c r="H13" s="183">
        <f>SUM(H14+H24+H86)</f>
        <v>508801</v>
      </c>
      <c r="I13" s="183">
        <f>SUM(I14+I24+I86)</f>
        <v>484801</v>
      </c>
      <c r="J13" s="183">
        <f>SUM(J14+J24+J86)</f>
        <v>484801</v>
      </c>
    </row>
    <row r="14" spans="1:11" x14ac:dyDescent="0.25">
      <c r="A14" s="167" t="s">
        <v>143</v>
      </c>
      <c r="B14" s="239" t="s">
        <v>290</v>
      </c>
      <c r="C14" s="239"/>
      <c r="D14" s="184">
        <v>195123.69</v>
      </c>
      <c r="E14" s="240">
        <v>272705</v>
      </c>
      <c r="F14" s="240"/>
      <c r="G14" s="240"/>
      <c r="H14" s="184">
        <f>SUM(H15+H20)</f>
        <v>289000</v>
      </c>
      <c r="I14" s="184">
        <v>289000</v>
      </c>
      <c r="J14" s="184">
        <v>289000</v>
      </c>
    </row>
    <row r="15" spans="1:11" x14ac:dyDescent="0.25">
      <c r="A15" s="169" t="s">
        <v>144</v>
      </c>
      <c r="B15" s="241" t="s">
        <v>55</v>
      </c>
      <c r="C15" s="241"/>
      <c r="D15" s="185">
        <v>195123.69</v>
      </c>
      <c r="E15" s="242">
        <v>272705</v>
      </c>
      <c r="F15" s="242"/>
      <c r="G15" s="242"/>
      <c r="H15" s="185">
        <f>SUM(H16)</f>
        <v>272200</v>
      </c>
      <c r="I15" s="185">
        <v>272200</v>
      </c>
      <c r="J15" s="185">
        <v>272200</v>
      </c>
    </row>
    <row r="16" spans="1:11" x14ac:dyDescent="0.25">
      <c r="A16" s="172" t="s">
        <v>145</v>
      </c>
      <c r="B16" s="249" t="s">
        <v>146</v>
      </c>
      <c r="C16" s="249"/>
      <c r="D16" s="181">
        <v>195123.69</v>
      </c>
      <c r="E16" s="250">
        <v>272705</v>
      </c>
      <c r="F16" s="250"/>
      <c r="G16" s="250"/>
      <c r="H16" s="181">
        <f>SUM(H17:H19)</f>
        <v>272200</v>
      </c>
      <c r="I16" s="181">
        <v>272200</v>
      </c>
      <c r="J16" s="181">
        <v>272200</v>
      </c>
    </row>
    <row r="17" spans="1:10" x14ac:dyDescent="0.25">
      <c r="A17" s="176" t="s">
        <v>291</v>
      </c>
      <c r="B17" s="254" t="s">
        <v>292</v>
      </c>
      <c r="C17" s="254"/>
      <c r="D17" s="182"/>
      <c r="E17" s="255"/>
      <c r="F17" s="255"/>
      <c r="G17" s="255"/>
      <c r="H17" s="182">
        <v>219500</v>
      </c>
      <c r="I17" s="182"/>
      <c r="J17" s="182"/>
    </row>
    <row r="18" spans="1:10" x14ac:dyDescent="0.25">
      <c r="A18" s="176" t="s">
        <v>293</v>
      </c>
      <c r="B18" s="254" t="s">
        <v>294</v>
      </c>
      <c r="C18" s="254"/>
      <c r="D18" s="182"/>
      <c r="E18" s="255"/>
      <c r="F18" s="255"/>
      <c r="G18" s="255"/>
      <c r="H18" s="182">
        <v>16500</v>
      </c>
      <c r="I18" s="182"/>
      <c r="J18" s="182"/>
    </row>
    <row r="19" spans="1:10" ht="14.25" customHeight="1" x14ac:dyDescent="0.25">
      <c r="A19" s="176" t="s">
        <v>295</v>
      </c>
      <c r="B19" s="254" t="s">
        <v>296</v>
      </c>
      <c r="C19" s="254"/>
      <c r="D19" s="182"/>
      <c r="E19" s="255"/>
      <c r="F19" s="255"/>
      <c r="G19" s="255"/>
      <c r="H19" s="182">
        <v>36200</v>
      </c>
      <c r="I19" s="182"/>
      <c r="J19" s="182"/>
    </row>
    <row r="20" spans="1:10" x14ac:dyDescent="0.25">
      <c r="A20" s="169" t="s">
        <v>147</v>
      </c>
      <c r="B20" s="241" t="s">
        <v>109</v>
      </c>
      <c r="C20" s="241"/>
      <c r="D20" s="185">
        <v>0</v>
      </c>
      <c r="E20" s="242">
        <v>0</v>
      </c>
      <c r="F20" s="242"/>
      <c r="G20" s="242"/>
      <c r="H20" s="185">
        <f>SUM(H21)</f>
        <v>16800</v>
      </c>
      <c r="I20" s="185">
        <v>16800</v>
      </c>
      <c r="J20" s="185">
        <v>16800</v>
      </c>
    </row>
    <row r="21" spans="1:10" ht="16.5" customHeight="1" x14ac:dyDescent="0.25">
      <c r="A21" s="172" t="s">
        <v>148</v>
      </c>
      <c r="B21" s="249" t="s">
        <v>149</v>
      </c>
      <c r="C21" s="249"/>
      <c r="D21" s="181">
        <v>0</v>
      </c>
      <c r="E21" s="250">
        <v>0</v>
      </c>
      <c r="F21" s="250"/>
      <c r="G21" s="250"/>
      <c r="H21" s="181">
        <f>SUM(H22:H23)</f>
        <v>16800</v>
      </c>
      <c r="I21" s="181">
        <v>16800</v>
      </c>
      <c r="J21" s="181">
        <v>16800</v>
      </c>
    </row>
    <row r="22" spans="1:10" x14ac:dyDescent="0.25">
      <c r="A22" s="176" t="s">
        <v>291</v>
      </c>
      <c r="B22" s="254" t="s">
        <v>292</v>
      </c>
      <c r="C22" s="254"/>
      <c r="D22" s="182"/>
      <c r="E22" s="255"/>
      <c r="F22" s="255"/>
      <c r="G22" s="255"/>
      <c r="H22" s="182">
        <v>14400</v>
      </c>
      <c r="I22" s="182"/>
      <c r="J22" s="182"/>
    </row>
    <row r="23" spans="1:10" ht="13.5" customHeight="1" x14ac:dyDescent="0.25">
      <c r="A23" s="176" t="s">
        <v>295</v>
      </c>
      <c r="B23" s="254" t="s">
        <v>296</v>
      </c>
      <c r="C23" s="254"/>
      <c r="D23" s="182"/>
      <c r="E23" s="255"/>
      <c r="F23" s="255"/>
      <c r="G23" s="255"/>
      <c r="H23" s="182">
        <v>2400</v>
      </c>
      <c r="I23" s="182"/>
      <c r="J23" s="182"/>
    </row>
    <row r="24" spans="1:10" ht="24" customHeight="1" x14ac:dyDescent="0.25">
      <c r="A24" s="167" t="s">
        <v>150</v>
      </c>
      <c r="B24" s="239" t="s">
        <v>151</v>
      </c>
      <c r="C24" s="239"/>
      <c r="D24" s="184">
        <v>111781.01</v>
      </c>
      <c r="E24" s="240">
        <v>203542</v>
      </c>
      <c r="F24" s="240"/>
      <c r="G24" s="240"/>
      <c r="H24" s="184">
        <f>SUM(H25+H51+H75+H79+H83)</f>
        <v>210801</v>
      </c>
      <c r="I24" s="184">
        <f>SUM(I25+I51+I75+I79+I83)</f>
        <v>195801</v>
      </c>
      <c r="J24" s="184">
        <f>SUM(J25+J51+J75+J79+J83)</f>
        <v>195801</v>
      </c>
    </row>
    <row r="25" spans="1:10" x14ac:dyDescent="0.25">
      <c r="A25" s="169" t="s">
        <v>144</v>
      </c>
      <c r="B25" s="241" t="s">
        <v>55</v>
      </c>
      <c r="C25" s="241"/>
      <c r="D25" s="185">
        <v>67164.27</v>
      </c>
      <c r="E25" s="242">
        <v>150475</v>
      </c>
      <c r="F25" s="242"/>
      <c r="G25" s="242"/>
      <c r="H25" s="185">
        <f>SUM(H26+H44)</f>
        <v>159011</v>
      </c>
      <c r="I25" s="185">
        <f>SUM(I26+I44)</f>
        <v>144011</v>
      </c>
      <c r="J25" s="185">
        <f>SUM(J26+J44)</f>
        <v>144011</v>
      </c>
    </row>
    <row r="26" spans="1:10" x14ac:dyDescent="0.25">
      <c r="A26" s="172" t="s">
        <v>145</v>
      </c>
      <c r="B26" s="249" t="s">
        <v>146</v>
      </c>
      <c r="C26" s="249"/>
      <c r="D26" s="181">
        <v>54511.22</v>
      </c>
      <c r="E26" s="250">
        <v>115056</v>
      </c>
      <c r="F26" s="250"/>
      <c r="G26" s="250"/>
      <c r="H26" s="181">
        <f>SUM(H27:H43)</f>
        <v>122331</v>
      </c>
      <c r="I26" s="181">
        <v>122331</v>
      </c>
      <c r="J26" s="181">
        <v>122331</v>
      </c>
    </row>
    <row r="27" spans="1:10" x14ac:dyDescent="0.25">
      <c r="A27" s="176" t="s">
        <v>297</v>
      </c>
      <c r="B27" s="254" t="s">
        <v>298</v>
      </c>
      <c r="C27" s="254"/>
      <c r="D27" s="182"/>
      <c r="E27" s="255"/>
      <c r="F27" s="255"/>
      <c r="G27" s="255"/>
      <c r="H27" s="182">
        <v>1000</v>
      </c>
      <c r="I27" s="182"/>
      <c r="J27" s="182"/>
    </row>
    <row r="28" spans="1:10" x14ac:dyDescent="0.25">
      <c r="A28" s="176" t="s">
        <v>299</v>
      </c>
      <c r="B28" s="254" t="s">
        <v>300</v>
      </c>
      <c r="C28" s="254"/>
      <c r="D28" s="182"/>
      <c r="E28" s="255"/>
      <c r="F28" s="255"/>
      <c r="G28" s="255"/>
      <c r="H28" s="182">
        <v>24000</v>
      </c>
      <c r="I28" s="182"/>
      <c r="J28" s="182"/>
    </row>
    <row r="29" spans="1:10" x14ac:dyDescent="0.25">
      <c r="A29" s="176">
        <v>3213</v>
      </c>
      <c r="B29" s="254" t="s">
        <v>301</v>
      </c>
      <c r="C29" s="254"/>
      <c r="D29" s="182"/>
      <c r="E29" s="255"/>
      <c r="F29" s="255"/>
      <c r="G29" s="255"/>
      <c r="H29" s="182">
        <v>2000</v>
      </c>
      <c r="I29" s="182"/>
      <c r="J29" s="182"/>
    </row>
    <row r="30" spans="1:10" ht="15" customHeight="1" x14ac:dyDescent="0.25">
      <c r="A30" s="176" t="s">
        <v>302</v>
      </c>
      <c r="B30" s="254" t="s">
        <v>303</v>
      </c>
      <c r="C30" s="254"/>
      <c r="D30" s="182"/>
      <c r="E30" s="255"/>
      <c r="F30" s="255"/>
      <c r="G30" s="255"/>
      <c r="H30" s="182">
        <v>1000</v>
      </c>
      <c r="I30" s="182"/>
      <c r="J30" s="182"/>
    </row>
    <row r="31" spans="1:10" x14ac:dyDescent="0.25">
      <c r="A31" s="176">
        <v>3223</v>
      </c>
      <c r="B31" s="254" t="s">
        <v>304</v>
      </c>
      <c r="C31" s="254"/>
      <c r="D31" s="182"/>
      <c r="E31" s="255"/>
      <c r="F31" s="255"/>
      <c r="G31" s="255"/>
      <c r="H31" s="182">
        <v>27156</v>
      </c>
      <c r="I31" s="182"/>
      <c r="J31" s="182"/>
    </row>
    <row r="32" spans="1:10" ht="12" customHeight="1" x14ac:dyDescent="0.25">
      <c r="A32" s="176">
        <v>3231</v>
      </c>
      <c r="B32" s="254" t="s">
        <v>305</v>
      </c>
      <c r="C32" s="254"/>
      <c r="D32" s="182"/>
      <c r="E32" s="255"/>
      <c r="F32" s="255"/>
      <c r="G32" s="255"/>
      <c r="H32" s="182">
        <v>3000</v>
      </c>
      <c r="I32" s="182"/>
      <c r="J32" s="182"/>
    </row>
    <row r="33" spans="1:10" ht="17.25" customHeight="1" x14ac:dyDescent="0.25">
      <c r="A33" s="176">
        <v>3232</v>
      </c>
      <c r="B33" s="254" t="s">
        <v>306</v>
      </c>
      <c r="C33" s="254"/>
      <c r="D33" s="182"/>
      <c r="E33" s="255"/>
      <c r="F33" s="255"/>
      <c r="G33" s="255"/>
      <c r="H33" s="182">
        <v>30000</v>
      </c>
      <c r="I33" s="182"/>
      <c r="J33" s="182"/>
    </row>
    <row r="34" spans="1:10" x14ac:dyDescent="0.25">
      <c r="A34" s="176">
        <v>3234</v>
      </c>
      <c r="B34" s="254" t="s">
        <v>307</v>
      </c>
      <c r="C34" s="254"/>
      <c r="D34" s="182"/>
      <c r="E34" s="255"/>
      <c r="F34" s="255"/>
      <c r="G34" s="255"/>
      <c r="H34" s="182">
        <v>3000</v>
      </c>
      <c r="I34" s="182"/>
      <c r="J34" s="182"/>
    </row>
    <row r="35" spans="1:10" x14ac:dyDescent="0.25">
      <c r="A35" s="176">
        <v>3236</v>
      </c>
      <c r="B35" s="254" t="s">
        <v>308</v>
      </c>
      <c r="C35" s="254"/>
      <c r="D35" s="182"/>
      <c r="E35" s="255"/>
      <c r="F35" s="255"/>
      <c r="G35" s="255"/>
      <c r="H35" s="182">
        <v>4000</v>
      </c>
      <c r="I35" s="182"/>
      <c r="J35" s="182"/>
    </row>
    <row r="36" spans="1:10" x14ac:dyDescent="0.25">
      <c r="A36" s="176">
        <v>3237</v>
      </c>
      <c r="B36" s="254" t="s">
        <v>309</v>
      </c>
      <c r="C36" s="254"/>
      <c r="D36" s="182"/>
      <c r="E36" s="255"/>
      <c r="F36" s="255"/>
      <c r="G36" s="255"/>
      <c r="H36" s="182">
        <v>5000</v>
      </c>
      <c r="I36" s="182"/>
      <c r="J36" s="182"/>
    </row>
    <row r="37" spans="1:10" x14ac:dyDescent="0.25">
      <c r="A37" s="176">
        <v>3238</v>
      </c>
      <c r="B37" s="254" t="s">
        <v>310</v>
      </c>
      <c r="C37" s="254"/>
      <c r="D37" s="182"/>
      <c r="E37" s="255"/>
      <c r="F37" s="255"/>
      <c r="G37" s="255"/>
      <c r="H37" s="182">
        <v>10000</v>
      </c>
      <c r="I37" s="182"/>
      <c r="J37" s="182"/>
    </row>
    <row r="38" spans="1:10" x14ac:dyDescent="0.25">
      <c r="A38" s="176">
        <v>3239</v>
      </c>
      <c r="B38" s="254" t="s">
        <v>311</v>
      </c>
      <c r="C38" s="254"/>
      <c r="D38" s="182"/>
      <c r="E38" s="255"/>
      <c r="F38" s="255"/>
      <c r="G38" s="255"/>
      <c r="H38" s="182">
        <v>1500</v>
      </c>
      <c r="I38" s="182"/>
      <c r="J38" s="182"/>
    </row>
    <row r="39" spans="1:10" ht="16.5" customHeight="1" x14ac:dyDescent="0.25">
      <c r="A39" s="176">
        <v>3291</v>
      </c>
      <c r="B39" s="254" t="s">
        <v>312</v>
      </c>
      <c r="C39" s="254"/>
      <c r="D39" s="182"/>
      <c r="E39" s="255"/>
      <c r="F39" s="255"/>
      <c r="G39" s="255"/>
      <c r="H39" s="182">
        <v>3520</v>
      </c>
      <c r="I39" s="182"/>
      <c r="J39" s="182"/>
    </row>
    <row r="40" spans="1:10" x14ac:dyDescent="0.25">
      <c r="A40" s="176">
        <v>3292</v>
      </c>
      <c r="B40" s="254" t="s">
        <v>313</v>
      </c>
      <c r="C40" s="254"/>
      <c r="D40" s="182"/>
      <c r="E40" s="255"/>
      <c r="F40" s="255"/>
      <c r="G40" s="255"/>
      <c r="H40" s="182">
        <v>5450</v>
      </c>
      <c r="I40" s="182"/>
      <c r="J40" s="182"/>
    </row>
    <row r="41" spans="1:10" x14ac:dyDescent="0.25">
      <c r="A41" s="176">
        <v>3295</v>
      </c>
      <c r="B41" s="254" t="s">
        <v>314</v>
      </c>
      <c r="C41" s="254"/>
      <c r="D41" s="182"/>
      <c r="E41" s="255"/>
      <c r="F41" s="255"/>
      <c r="G41" s="255"/>
      <c r="H41" s="182">
        <v>1500</v>
      </c>
      <c r="I41" s="182"/>
      <c r="J41" s="182"/>
    </row>
    <row r="42" spans="1:10" ht="18" customHeight="1" x14ac:dyDescent="0.25">
      <c r="A42" s="176">
        <v>3299</v>
      </c>
      <c r="B42" s="254" t="s">
        <v>315</v>
      </c>
      <c r="C42" s="254"/>
      <c r="D42" s="182"/>
      <c r="E42" s="255"/>
      <c r="F42" s="255"/>
      <c r="G42" s="255"/>
      <c r="H42" s="182">
        <v>135</v>
      </c>
      <c r="I42" s="182"/>
      <c r="J42" s="182"/>
    </row>
    <row r="43" spans="1:10" x14ac:dyDescent="0.25">
      <c r="A43" s="176">
        <v>3433</v>
      </c>
      <c r="B43" s="257" t="s">
        <v>316</v>
      </c>
      <c r="C43" s="257"/>
      <c r="D43" s="182"/>
      <c r="E43" s="182"/>
      <c r="F43" s="182"/>
      <c r="H43" s="182">
        <v>70</v>
      </c>
      <c r="I43" s="182"/>
      <c r="J43" s="182"/>
    </row>
    <row r="44" spans="1:10" ht="15.75" customHeight="1" x14ac:dyDescent="0.25">
      <c r="A44" s="172" t="s">
        <v>152</v>
      </c>
      <c r="B44" s="249" t="s">
        <v>153</v>
      </c>
      <c r="C44" s="249"/>
      <c r="D44" s="181">
        <v>12653.05</v>
      </c>
      <c r="E44" s="250">
        <v>35419</v>
      </c>
      <c r="F44" s="250"/>
      <c r="G44" s="250"/>
      <c r="H44" s="181">
        <f>SUM(H45:H50)</f>
        <v>36680</v>
      </c>
      <c r="I44" s="181">
        <v>21680</v>
      </c>
      <c r="J44" s="181">
        <v>21680</v>
      </c>
    </row>
    <row r="45" spans="1:10" x14ac:dyDescent="0.25">
      <c r="A45" s="176">
        <v>3223</v>
      </c>
      <c r="B45" s="254" t="s">
        <v>304</v>
      </c>
      <c r="C45" s="254"/>
      <c r="D45" s="182"/>
      <c r="E45" s="255"/>
      <c r="F45" s="255"/>
      <c r="G45" s="255"/>
      <c r="H45" s="182">
        <v>5000</v>
      </c>
      <c r="I45" s="182"/>
      <c r="J45" s="182"/>
    </row>
    <row r="46" spans="1:10" ht="13.5" customHeight="1" x14ac:dyDescent="0.25">
      <c r="A46" s="176">
        <v>3232</v>
      </c>
      <c r="B46" s="254" t="s">
        <v>306</v>
      </c>
      <c r="C46" s="254"/>
      <c r="D46" s="182"/>
      <c r="E46" s="255"/>
      <c r="F46" s="255"/>
      <c r="G46" s="255"/>
      <c r="H46" s="182">
        <v>5000</v>
      </c>
      <c r="I46" s="182"/>
      <c r="J46" s="182"/>
    </row>
    <row r="47" spans="1:10" x14ac:dyDescent="0.25">
      <c r="A47" s="176">
        <v>3235</v>
      </c>
      <c r="B47" s="254" t="s">
        <v>317</v>
      </c>
      <c r="C47" s="254"/>
      <c r="D47" s="182"/>
      <c r="E47" s="255"/>
      <c r="F47" s="255"/>
      <c r="G47" s="255"/>
      <c r="H47" s="182">
        <v>1000</v>
      </c>
      <c r="I47" s="182"/>
      <c r="J47" s="182"/>
    </row>
    <row r="48" spans="1:10" x14ac:dyDescent="0.25">
      <c r="A48" s="176">
        <v>3237</v>
      </c>
      <c r="B48" s="254" t="s">
        <v>309</v>
      </c>
      <c r="C48" s="254"/>
      <c r="D48" s="182"/>
      <c r="E48" s="255"/>
      <c r="F48" s="255"/>
      <c r="G48" s="255"/>
      <c r="H48" s="182">
        <v>20000</v>
      </c>
      <c r="I48" s="182"/>
      <c r="J48" s="182"/>
    </row>
    <row r="49" spans="1:10" x14ac:dyDescent="0.25">
      <c r="A49" s="176">
        <v>3238</v>
      </c>
      <c r="B49" s="254" t="s">
        <v>310</v>
      </c>
      <c r="C49" s="254"/>
      <c r="D49" s="182"/>
      <c r="E49" s="255"/>
      <c r="F49" s="255"/>
      <c r="G49" s="255"/>
      <c r="H49" s="182">
        <v>4680</v>
      </c>
      <c r="I49" s="182"/>
      <c r="J49" s="182"/>
    </row>
    <row r="50" spans="1:10" x14ac:dyDescent="0.25">
      <c r="A50" s="176">
        <v>3239</v>
      </c>
      <c r="B50" s="254" t="s">
        <v>311</v>
      </c>
      <c r="C50" s="254"/>
      <c r="D50" s="182"/>
      <c r="E50" s="255"/>
      <c r="F50" s="255"/>
      <c r="G50" s="255"/>
      <c r="H50" s="182">
        <v>1000</v>
      </c>
      <c r="I50" s="182"/>
      <c r="J50" s="182"/>
    </row>
    <row r="51" spans="1:10" x14ac:dyDescent="0.25">
      <c r="A51" s="169" t="s">
        <v>147</v>
      </c>
      <c r="B51" s="241" t="s">
        <v>109</v>
      </c>
      <c r="C51" s="241"/>
      <c r="D51" s="185">
        <v>35591.370000000003</v>
      </c>
      <c r="E51" s="242">
        <v>47470</v>
      </c>
      <c r="F51" s="242"/>
      <c r="G51" s="242"/>
      <c r="H51" s="185">
        <v>47470</v>
      </c>
      <c r="I51" s="185">
        <v>47470</v>
      </c>
      <c r="J51" s="185">
        <v>47470</v>
      </c>
    </row>
    <row r="52" spans="1:10" ht="15" customHeight="1" x14ac:dyDescent="0.25">
      <c r="A52" s="172" t="s">
        <v>148</v>
      </c>
      <c r="B52" s="249" t="s">
        <v>149</v>
      </c>
      <c r="C52" s="249"/>
      <c r="D52" s="181">
        <v>35591.370000000003</v>
      </c>
      <c r="E52" s="250">
        <v>47470</v>
      </c>
      <c r="F52" s="250"/>
      <c r="G52" s="250"/>
      <c r="H52" s="181">
        <f>SUM(H53:H74)</f>
        <v>47470</v>
      </c>
      <c r="I52" s="181">
        <v>47470</v>
      </c>
      <c r="J52" s="181">
        <v>47470</v>
      </c>
    </row>
    <row r="53" spans="1:10" x14ac:dyDescent="0.25">
      <c r="A53" s="176" t="s">
        <v>297</v>
      </c>
      <c r="B53" s="254" t="s">
        <v>298</v>
      </c>
      <c r="C53" s="254"/>
      <c r="D53" s="182"/>
      <c r="E53" s="255"/>
      <c r="F53" s="255"/>
      <c r="G53" s="255"/>
      <c r="H53" s="182">
        <v>1500</v>
      </c>
      <c r="I53" s="182"/>
      <c r="J53" s="182"/>
    </row>
    <row r="54" spans="1:10" x14ac:dyDescent="0.25">
      <c r="A54" s="176" t="s">
        <v>318</v>
      </c>
      <c r="B54" s="254" t="s">
        <v>301</v>
      </c>
      <c r="C54" s="254"/>
      <c r="D54" s="182"/>
      <c r="E54" s="255"/>
      <c r="F54" s="255"/>
      <c r="G54" s="255"/>
      <c r="H54" s="182">
        <v>2000</v>
      </c>
      <c r="I54" s="182"/>
      <c r="J54" s="182"/>
    </row>
    <row r="55" spans="1:10" x14ac:dyDescent="0.25">
      <c r="A55" s="176" t="s">
        <v>302</v>
      </c>
      <c r="B55" s="254" t="s">
        <v>319</v>
      </c>
      <c r="C55" s="254"/>
      <c r="D55" s="182"/>
      <c r="E55" s="255"/>
      <c r="F55" s="255"/>
      <c r="G55" s="255"/>
      <c r="H55" s="182">
        <v>1000</v>
      </c>
      <c r="I55" s="182"/>
      <c r="J55" s="182"/>
    </row>
    <row r="56" spans="1:10" x14ac:dyDescent="0.25">
      <c r="A56" s="176" t="s">
        <v>320</v>
      </c>
      <c r="B56" s="254" t="s">
        <v>304</v>
      </c>
      <c r="C56" s="254"/>
      <c r="D56" s="182"/>
      <c r="E56" s="255"/>
      <c r="F56" s="255"/>
      <c r="G56" s="255"/>
      <c r="H56" s="182">
        <v>5000</v>
      </c>
      <c r="I56" s="182"/>
      <c r="J56" s="182"/>
    </row>
    <row r="57" spans="1:10" ht="15.75" customHeight="1" x14ac:dyDescent="0.25">
      <c r="A57" s="176" t="s">
        <v>321</v>
      </c>
      <c r="B57" s="254" t="s">
        <v>322</v>
      </c>
      <c r="C57" s="254"/>
      <c r="D57" s="182"/>
      <c r="E57" s="255"/>
      <c r="F57" s="255"/>
      <c r="G57" s="255"/>
      <c r="H57" s="182">
        <v>2000</v>
      </c>
      <c r="I57" s="182"/>
      <c r="J57" s="182"/>
    </row>
    <row r="58" spans="1:10" x14ac:dyDescent="0.25">
      <c r="A58" s="176">
        <v>3225</v>
      </c>
      <c r="B58" s="257" t="s">
        <v>323</v>
      </c>
      <c r="C58" s="257"/>
      <c r="D58" s="182"/>
      <c r="E58" s="258"/>
      <c r="F58" s="258"/>
      <c r="G58" s="258"/>
      <c r="H58" s="182">
        <v>500</v>
      </c>
      <c r="I58" s="182"/>
      <c r="J58" s="182"/>
    </row>
    <row r="59" spans="1:10" ht="14.25" customHeight="1" x14ac:dyDescent="0.25">
      <c r="A59" s="176" t="s">
        <v>324</v>
      </c>
      <c r="B59" s="254" t="s">
        <v>305</v>
      </c>
      <c r="C59" s="254"/>
      <c r="D59" s="182"/>
      <c r="E59" s="255"/>
      <c r="F59" s="255"/>
      <c r="G59" s="255"/>
      <c r="H59" s="182">
        <v>2000</v>
      </c>
      <c r="I59" s="182"/>
      <c r="J59" s="182"/>
    </row>
    <row r="60" spans="1:10" ht="18" customHeight="1" x14ac:dyDescent="0.25">
      <c r="A60" s="176" t="s">
        <v>325</v>
      </c>
      <c r="B60" s="254" t="s">
        <v>306</v>
      </c>
      <c r="C60" s="254"/>
      <c r="D60" s="182"/>
      <c r="E60" s="255"/>
      <c r="F60" s="255"/>
      <c r="G60" s="255"/>
      <c r="H60" s="182">
        <v>3000</v>
      </c>
      <c r="I60" s="182"/>
      <c r="J60" s="182"/>
    </row>
    <row r="61" spans="1:10" x14ac:dyDescent="0.25">
      <c r="A61" s="176" t="s">
        <v>326</v>
      </c>
      <c r="B61" s="254" t="s">
        <v>327</v>
      </c>
      <c r="C61" s="254"/>
      <c r="D61" s="182"/>
      <c r="E61" s="255"/>
      <c r="F61" s="255"/>
      <c r="G61" s="255"/>
      <c r="H61" s="182">
        <v>3000</v>
      </c>
      <c r="I61" s="182"/>
      <c r="J61" s="182"/>
    </row>
    <row r="62" spans="1:10" x14ac:dyDescent="0.25">
      <c r="A62" s="176" t="s">
        <v>328</v>
      </c>
      <c r="B62" s="254" t="s">
        <v>307</v>
      </c>
      <c r="C62" s="254"/>
      <c r="D62" s="182"/>
      <c r="E62" s="255"/>
      <c r="F62" s="255"/>
      <c r="G62" s="255"/>
      <c r="H62" s="182">
        <v>1000</v>
      </c>
      <c r="I62" s="182"/>
      <c r="J62" s="182"/>
    </row>
    <row r="63" spans="1:10" x14ac:dyDescent="0.25">
      <c r="A63" s="176" t="s">
        <v>329</v>
      </c>
      <c r="B63" s="254" t="s">
        <v>317</v>
      </c>
      <c r="C63" s="254"/>
      <c r="D63" s="182"/>
      <c r="E63" s="255"/>
      <c r="F63" s="255"/>
      <c r="G63" s="255"/>
      <c r="H63" s="182">
        <v>5000</v>
      </c>
      <c r="I63" s="182"/>
      <c r="J63" s="182"/>
    </row>
    <row r="64" spans="1:10" x14ac:dyDescent="0.25">
      <c r="A64" s="176" t="s">
        <v>330</v>
      </c>
      <c r="B64" s="254" t="s">
        <v>308</v>
      </c>
      <c r="C64" s="254"/>
      <c r="D64" s="182"/>
      <c r="E64" s="255"/>
      <c r="F64" s="255"/>
      <c r="G64" s="255"/>
      <c r="H64" s="182">
        <v>1600</v>
      </c>
      <c r="I64" s="182"/>
      <c r="J64" s="182"/>
    </row>
    <row r="65" spans="1:10" x14ac:dyDescent="0.25">
      <c r="A65" s="176" t="s">
        <v>331</v>
      </c>
      <c r="B65" s="254" t="s">
        <v>309</v>
      </c>
      <c r="C65" s="254"/>
      <c r="D65" s="182"/>
      <c r="E65" s="255"/>
      <c r="F65" s="255"/>
      <c r="G65" s="255"/>
      <c r="H65" s="182">
        <v>10000</v>
      </c>
      <c r="I65" s="182"/>
      <c r="J65" s="182"/>
    </row>
    <row r="66" spans="1:10" x14ac:dyDescent="0.25">
      <c r="A66" s="176" t="s">
        <v>332</v>
      </c>
      <c r="B66" s="254" t="s">
        <v>310</v>
      </c>
      <c r="C66" s="254"/>
      <c r="D66" s="182"/>
      <c r="E66" s="255"/>
      <c r="F66" s="255"/>
      <c r="G66" s="255"/>
      <c r="H66" s="182">
        <v>3000</v>
      </c>
      <c r="I66" s="182"/>
      <c r="J66" s="182"/>
    </row>
    <row r="67" spans="1:10" x14ac:dyDescent="0.25">
      <c r="A67" s="176" t="s">
        <v>333</v>
      </c>
      <c r="B67" s="254" t="s">
        <v>311</v>
      </c>
      <c r="C67" s="254"/>
      <c r="D67" s="182"/>
      <c r="E67" s="255"/>
      <c r="F67" s="255"/>
      <c r="G67" s="255"/>
      <c r="H67" s="182">
        <v>2100</v>
      </c>
      <c r="I67" s="182"/>
      <c r="J67" s="182"/>
    </row>
    <row r="68" spans="1:10" x14ac:dyDescent="0.25">
      <c r="A68" s="176" t="s">
        <v>334</v>
      </c>
      <c r="B68" s="254" t="s">
        <v>313</v>
      </c>
      <c r="C68" s="254"/>
      <c r="D68" s="182"/>
      <c r="E68" s="255"/>
      <c r="F68" s="255"/>
      <c r="G68" s="255"/>
      <c r="H68" s="182">
        <v>500</v>
      </c>
      <c r="I68" s="182"/>
      <c r="J68" s="182"/>
    </row>
    <row r="69" spans="1:10" x14ac:dyDescent="0.25">
      <c r="A69" s="259">
        <v>3293</v>
      </c>
      <c r="B69" s="260" t="s">
        <v>335</v>
      </c>
      <c r="C69" s="260"/>
      <c r="D69" s="259"/>
      <c r="E69" s="261"/>
      <c r="F69" s="261"/>
      <c r="G69" s="261"/>
      <c r="H69" s="262">
        <v>2000</v>
      </c>
      <c r="I69" s="259"/>
      <c r="J69" s="259"/>
    </row>
    <row r="70" spans="1:10" x14ac:dyDescent="0.25">
      <c r="A70" s="176">
        <v>3294</v>
      </c>
      <c r="B70" s="254" t="s">
        <v>336</v>
      </c>
      <c r="C70" s="254"/>
      <c r="D70" s="182"/>
      <c r="E70" s="255"/>
      <c r="F70" s="255"/>
      <c r="G70" s="255"/>
      <c r="H70" s="182">
        <v>500</v>
      </c>
      <c r="I70" s="182"/>
      <c r="J70" s="182"/>
    </row>
    <row r="71" spans="1:10" x14ac:dyDescent="0.25">
      <c r="A71" s="176">
        <v>3295</v>
      </c>
      <c r="B71" s="254" t="s">
        <v>314</v>
      </c>
      <c r="C71" s="254"/>
      <c r="D71" s="182"/>
      <c r="E71" s="255"/>
      <c r="F71" s="255"/>
      <c r="G71" s="255"/>
      <c r="H71" s="182">
        <v>500</v>
      </c>
      <c r="I71" s="182"/>
      <c r="J71" s="182"/>
    </row>
    <row r="72" spans="1:10" x14ac:dyDescent="0.25">
      <c r="A72" s="259">
        <v>3299</v>
      </c>
      <c r="B72" s="260" t="s">
        <v>337</v>
      </c>
      <c r="C72" s="260"/>
      <c r="D72" s="263"/>
      <c r="E72" s="261"/>
      <c r="F72" s="261"/>
      <c r="G72" s="261"/>
      <c r="H72" s="264">
        <v>1000</v>
      </c>
      <c r="I72" s="263"/>
      <c r="J72" s="263"/>
    </row>
    <row r="73" spans="1:10" x14ac:dyDescent="0.25">
      <c r="A73" s="259">
        <v>3431</v>
      </c>
      <c r="B73" s="259" t="s">
        <v>338</v>
      </c>
      <c r="C73" s="259"/>
      <c r="D73" s="263"/>
      <c r="E73" s="261"/>
      <c r="F73" s="261"/>
      <c r="G73" s="261"/>
      <c r="H73" s="264">
        <v>70</v>
      </c>
      <c r="I73" s="263"/>
      <c r="J73" s="263"/>
    </row>
    <row r="74" spans="1:10" x14ac:dyDescent="0.25">
      <c r="A74" s="259">
        <v>3433</v>
      </c>
      <c r="B74" s="260" t="s">
        <v>316</v>
      </c>
      <c r="C74" s="260"/>
      <c r="D74" s="263"/>
      <c r="E74" s="261"/>
      <c r="F74" s="261"/>
      <c r="G74" s="261"/>
      <c r="H74" s="264">
        <v>200</v>
      </c>
    </row>
    <row r="75" spans="1:10" x14ac:dyDescent="0.25">
      <c r="A75" s="169" t="s">
        <v>154</v>
      </c>
      <c r="B75" s="241" t="s">
        <v>155</v>
      </c>
      <c r="C75" s="241"/>
      <c r="D75" s="185">
        <v>2917.44</v>
      </c>
      <c r="E75" s="242">
        <v>1000</v>
      </c>
      <c r="F75" s="242"/>
      <c r="G75" s="242"/>
      <c r="H75" s="185">
        <f>SUM(H76)</f>
        <v>1000</v>
      </c>
      <c r="I75" s="185">
        <v>1000</v>
      </c>
      <c r="J75" s="185">
        <v>1000</v>
      </c>
    </row>
    <row r="76" spans="1:10" ht="14.25" customHeight="1" x14ac:dyDescent="0.25">
      <c r="A76" s="172" t="s">
        <v>156</v>
      </c>
      <c r="B76" s="249" t="s">
        <v>157</v>
      </c>
      <c r="C76" s="249"/>
      <c r="D76" s="181">
        <v>2917.44</v>
      </c>
      <c r="E76" s="250">
        <v>1000</v>
      </c>
      <c r="F76" s="250"/>
      <c r="G76" s="250"/>
      <c r="H76" s="181">
        <f>SUM(H77:H78)</f>
        <v>1000</v>
      </c>
      <c r="I76" s="181">
        <v>1000</v>
      </c>
      <c r="J76" s="181">
        <v>1000</v>
      </c>
    </row>
    <row r="77" spans="1:10" x14ac:dyDescent="0.25">
      <c r="A77" s="176">
        <v>3223</v>
      </c>
      <c r="B77" s="254" t="s">
        <v>304</v>
      </c>
      <c r="C77" s="254"/>
      <c r="D77" s="182"/>
      <c r="E77" s="255"/>
      <c r="F77" s="255"/>
      <c r="G77" s="255"/>
      <c r="H77" s="182">
        <v>850</v>
      </c>
      <c r="I77" s="182"/>
      <c r="J77" s="182"/>
    </row>
    <row r="78" spans="1:10" ht="15" customHeight="1" x14ac:dyDescent="0.25">
      <c r="A78" s="176">
        <v>3231</v>
      </c>
      <c r="B78" s="254" t="s">
        <v>305</v>
      </c>
      <c r="C78" s="254"/>
      <c r="D78" s="182"/>
      <c r="E78" s="255"/>
      <c r="F78" s="255"/>
      <c r="G78" s="255"/>
      <c r="H78" s="182">
        <v>150</v>
      </c>
      <c r="I78" s="182"/>
      <c r="J78" s="182"/>
    </row>
    <row r="79" spans="1:10" x14ac:dyDescent="0.25">
      <c r="A79" s="169" t="s">
        <v>158</v>
      </c>
      <c r="B79" s="241" t="s">
        <v>159</v>
      </c>
      <c r="C79" s="241"/>
      <c r="D79" s="185">
        <v>6036.53</v>
      </c>
      <c r="E79" s="242">
        <v>4597</v>
      </c>
      <c r="F79" s="242"/>
      <c r="G79" s="242"/>
      <c r="H79" s="185">
        <f>SUM(H80)</f>
        <v>3320</v>
      </c>
      <c r="I79" s="185">
        <v>3320</v>
      </c>
      <c r="J79" s="185">
        <v>3320</v>
      </c>
    </row>
    <row r="80" spans="1:10" ht="16.5" customHeight="1" x14ac:dyDescent="0.25">
      <c r="A80" s="172" t="s">
        <v>160</v>
      </c>
      <c r="B80" s="249" t="s">
        <v>161</v>
      </c>
      <c r="C80" s="249"/>
      <c r="D80" s="181">
        <v>6036.53</v>
      </c>
      <c r="E80" s="250">
        <v>4597</v>
      </c>
      <c r="F80" s="250"/>
      <c r="G80" s="250"/>
      <c r="H80" s="181">
        <f>SUM(H81:H82)</f>
        <v>3320</v>
      </c>
      <c r="I80" s="181">
        <v>3320</v>
      </c>
      <c r="J80" s="181">
        <v>3320</v>
      </c>
    </row>
    <row r="81" spans="1:10" x14ac:dyDescent="0.25">
      <c r="A81" s="176" t="s">
        <v>320</v>
      </c>
      <c r="B81" s="254" t="s">
        <v>304</v>
      </c>
      <c r="C81" s="254"/>
      <c r="D81" s="182"/>
      <c r="E81" s="255"/>
      <c r="F81" s="255"/>
      <c r="G81" s="255"/>
      <c r="H81" s="182">
        <v>320</v>
      </c>
      <c r="I81" s="182"/>
      <c r="J81" s="182"/>
    </row>
    <row r="82" spans="1:10" x14ac:dyDescent="0.25">
      <c r="A82" s="176" t="s">
        <v>332</v>
      </c>
      <c r="B82" s="254" t="s">
        <v>310</v>
      </c>
      <c r="C82" s="254"/>
      <c r="D82" s="182"/>
      <c r="E82" s="255"/>
      <c r="F82" s="255"/>
      <c r="G82" s="255"/>
      <c r="H82" s="182">
        <v>3000</v>
      </c>
      <c r="I82" s="182"/>
      <c r="J82" s="182"/>
    </row>
    <row r="83" spans="1:10" ht="15" customHeight="1" x14ac:dyDescent="0.25">
      <c r="A83" s="169" t="s">
        <v>162</v>
      </c>
      <c r="B83" s="241" t="s">
        <v>163</v>
      </c>
      <c r="C83" s="241"/>
      <c r="D83" s="185">
        <v>71.400000000000006</v>
      </c>
      <c r="E83" s="242">
        <v>0</v>
      </c>
      <c r="F83" s="242"/>
      <c r="G83" s="242"/>
      <c r="H83" s="185">
        <v>0</v>
      </c>
      <c r="I83" s="185">
        <v>0</v>
      </c>
      <c r="J83" s="185">
        <v>0</v>
      </c>
    </row>
    <row r="84" spans="1:10" x14ac:dyDescent="0.25">
      <c r="A84" s="172" t="s">
        <v>164</v>
      </c>
      <c r="B84" s="249" t="s">
        <v>165</v>
      </c>
      <c r="C84" s="249"/>
      <c r="D84" s="181">
        <v>71.400000000000006</v>
      </c>
      <c r="E84" s="250">
        <v>0</v>
      </c>
      <c r="F84" s="250"/>
      <c r="G84" s="250"/>
      <c r="H84" s="181">
        <v>0</v>
      </c>
      <c r="I84" s="181">
        <v>0</v>
      </c>
      <c r="J84" s="181">
        <v>0</v>
      </c>
    </row>
    <row r="85" spans="1:10" ht="13.5" customHeight="1" x14ac:dyDescent="0.25">
      <c r="A85" s="176">
        <v>3232</v>
      </c>
      <c r="B85" s="254" t="s">
        <v>306</v>
      </c>
      <c r="C85" s="254"/>
      <c r="D85" s="182"/>
      <c r="E85" s="255"/>
      <c r="F85" s="255"/>
      <c r="G85" s="255"/>
      <c r="H85" s="182">
        <v>0</v>
      </c>
      <c r="I85" s="182"/>
      <c r="J85" s="182"/>
    </row>
    <row r="86" spans="1:10" ht="24" x14ac:dyDescent="0.25">
      <c r="A86" s="167" t="s">
        <v>166</v>
      </c>
      <c r="B86" s="239" t="s">
        <v>339</v>
      </c>
      <c r="C86" s="239"/>
      <c r="D86" s="184">
        <v>5535.03</v>
      </c>
      <c r="E86" s="240">
        <v>15000</v>
      </c>
      <c r="F86" s="240"/>
      <c r="G86" s="240"/>
      <c r="H86" s="184">
        <f>SUM(H87+H90)</f>
        <v>9000</v>
      </c>
      <c r="I86" s="184">
        <v>0</v>
      </c>
      <c r="J86" s="184">
        <v>0</v>
      </c>
    </row>
    <row r="87" spans="1:10" x14ac:dyDescent="0.25">
      <c r="A87" s="169" t="s">
        <v>144</v>
      </c>
      <c r="B87" s="241" t="s">
        <v>55</v>
      </c>
      <c r="C87" s="241"/>
      <c r="D87" s="185">
        <v>1935.03</v>
      </c>
      <c r="E87" s="242">
        <v>11000</v>
      </c>
      <c r="F87" s="242"/>
      <c r="G87" s="242"/>
      <c r="H87" s="185">
        <v>5000</v>
      </c>
      <c r="I87" s="185">
        <v>0</v>
      </c>
      <c r="J87" s="185">
        <v>0</v>
      </c>
    </row>
    <row r="88" spans="1:10" ht="10.5" customHeight="1" x14ac:dyDescent="0.25">
      <c r="A88" s="172" t="s">
        <v>152</v>
      </c>
      <c r="B88" s="249" t="s">
        <v>153</v>
      </c>
      <c r="C88" s="249"/>
      <c r="D88" s="181">
        <v>1935.03</v>
      </c>
      <c r="E88" s="250">
        <v>11000</v>
      </c>
      <c r="F88" s="250"/>
      <c r="G88" s="250"/>
      <c r="H88" s="181">
        <f>SUM(H89)</f>
        <v>5000</v>
      </c>
      <c r="I88" s="181">
        <v>0</v>
      </c>
      <c r="J88" s="181">
        <v>0</v>
      </c>
    </row>
    <row r="89" spans="1:10" x14ac:dyDescent="0.25">
      <c r="A89" s="176" t="s">
        <v>340</v>
      </c>
      <c r="B89" s="254" t="s">
        <v>341</v>
      </c>
      <c r="C89" s="254"/>
      <c r="D89" s="182"/>
      <c r="E89" s="255"/>
      <c r="F89" s="255"/>
      <c r="G89" s="255"/>
      <c r="H89" s="182">
        <v>5000</v>
      </c>
      <c r="I89" s="182">
        <v>0</v>
      </c>
      <c r="J89" s="182">
        <v>0</v>
      </c>
    </row>
    <row r="90" spans="1:10" x14ac:dyDescent="0.25">
      <c r="A90" s="169" t="s">
        <v>147</v>
      </c>
      <c r="B90" s="241" t="s">
        <v>109</v>
      </c>
      <c r="C90" s="241"/>
      <c r="D90" s="185">
        <v>3600</v>
      </c>
      <c r="E90" s="242">
        <v>4000</v>
      </c>
      <c r="F90" s="242"/>
      <c r="G90" s="242"/>
      <c r="H90" s="185">
        <f>SUM(H91)</f>
        <v>4000</v>
      </c>
      <c r="I90" s="185">
        <v>0</v>
      </c>
      <c r="J90" s="185">
        <v>0</v>
      </c>
    </row>
    <row r="91" spans="1:10" ht="13.5" customHeight="1" x14ac:dyDescent="0.25">
      <c r="A91" s="172" t="s">
        <v>148</v>
      </c>
      <c r="B91" s="249" t="s">
        <v>149</v>
      </c>
      <c r="C91" s="249"/>
      <c r="D91" s="181">
        <v>3600</v>
      </c>
      <c r="E91" s="250">
        <v>4000</v>
      </c>
      <c r="F91" s="250"/>
      <c r="G91" s="250"/>
      <c r="H91" s="181">
        <f>SUM(H92:H93)</f>
        <v>4000</v>
      </c>
      <c r="I91" s="181">
        <v>0</v>
      </c>
      <c r="J91" s="181">
        <v>0</v>
      </c>
    </row>
    <row r="92" spans="1:10" x14ac:dyDescent="0.25">
      <c r="A92" s="176">
        <v>4221</v>
      </c>
      <c r="B92" s="254" t="s">
        <v>341</v>
      </c>
      <c r="C92" s="254"/>
      <c r="D92" s="182"/>
      <c r="E92" s="255"/>
      <c r="F92" s="255"/>
      <c r="G92" s="255"/>
      <c r="H92" s="182">
        <v>2000</v>
      </c>
      <c r="I92" s="182"/>
      <c r="J92" s="182"/>
    </row>
    <row r="93" spans="1:10" ht="24" customHeight="1" x14ac:dyDescent="0.25">
      <c r="A93" s="176">
        <v>4227</v>
      </c>
      <c r="B93" s="254" t="s">
        <v>342</v>
      </c>
      <c r="C93" s="254"/>
      <c r="D93" s="182"/>
      <c r="E93" s="255"/>
      <c r="F93" s="255"/>
      <c r="G93" s="255"/>
      <c r="H93" s="182">
        <v>2000</v>
      </c>
      <c r="I93" s="182"/>
      <c r="J93" s="182"/>
    </row>
    <row r="94" spans="1:10" ht="23.25" customHeight="1" x14ac:dyDescent="0.25">
      <c r="A94" s="163" t="s">
        <v>168</v>
      </c>
      <c r="B94" s="247" t="s">
        <v>169</v>
      </c>
      <c r="C94" s="247"/>
      <c r="D94" s="186">
        <v>546349.72</v>
      </c>
      <c r="E94" s="248">
        <v>767171</v>
      </c>
      <c r="F94" s="248"/>
      <c r="G94" s="248"/>
      <c r="H94" s="186">
        <f>SUM(H95+H102+H296+H378+H496+H460+H556)</f>
        <v>808209</v>
      </c>
      <c r="I94" s="186">
        <f>SUM(I95+I102+I296+I378+I496+I460+I556)</f>
        <v>803909</v>
      </c>
      <c r="J94" s="186">
        <f>SUM(J95+J102+J296+J378+J496+J460+J556)</f>
        <v>803909</v>
      </c>
    </row>
    <row r="95" spans="1:10" x14ac:dyDescent="0.25">
      <c r="A95" s="165" t="s">
        <v>170</v>
      </c>
      <c r="B95" s="237" t="s">
        <v>171</v>
      </c>
      <c r="C95" s="237"/>
      <c r="D95" s="183">
        <v>162188.51999999999</v>
      </c>
      <c r="E95" s="238">
        <v>216700</v>
      </c>
      <c r="F95" s="238"/>
      <c r="G95" s="238"/>
      <c r="H95" s="183">
        <f t="shared" ref="H95:J96" si="1">SUM(H96)</f>
        <v>289200</v>
      </c>
      <c r="I95" s="183">
        <f t="shared" si="1"/>
        <v>289200</v>
      </c>
      <c r="J95" s="183">
        <f t="shared" si="1"/>
        <v>289200</v>
      </c>
    </row>
    <row r="96" spans="1:10" x14ac:dyDescent="0.25">
      <c r="A96" s="167" t="s">
        <v>172</v>
      </c>
      <c r="B96" s="239" t="s">
        <v>171</v>
      </c>
      <c r="C96" s="239"/>
      <c r="D96" s="184">
        <v>162188.51999999999</v>
      </c>
      <c r="E96" s="240">
        <v>216700</v>
      </c>
      <c r="F96" s="240"/>
      <c r="G96" s="240"/>
      <c r="H96" s="184">
        <f t="shared" si="1"/>
        <v>289200</v>
      </c>
      <c r="I96" s="184">
        <f t="shared" si="1"/>
        <v>289200</v>
      </c>
      <c r="J96" s="184">
        <f t="shared" si="1"/>
        <v>289200</v>
      </c>
    </row>
    <row r="97" spans="1:10" x14ac:dyDescent="0.25">
      <c r="A97" s="169" t="s">
        <v>144</v>
      </c>
      <c r="B97" s="241" t="s">
        <v>55</v>
      </c>
      <c r="C97" s="241"/>
      <c r="D97" s="185">
        <v>162188.51999999999</v>
      </c>
      <c r="E97" s="242">
        <v>216700</v>
      </c>
      <c r="F97" s="242"/>
      <c r="G97" s="242"/>
      <c r="H97" s="185">
        <f>SUM(H98)</f>
        <v>289200</v>
      </c>
      <c r="I97" s="185">
        <v>289200</v>
      </c>
      <c r="J97" s="185">
        <v>289200</v>
      </c>
    </row>
    <row r="98" spans="1:10" x14ac:dyDescent="0.25">
      <c r="A98" s="172" t="s">
        <v>145</v>
      </c>
      <c r="B98" s="249" t="s">
        <v>146</v>
      </c>
      <c r="C98" s="249"/>
      <c r="D98" s="181">
        <v>162188.51999999999</v>
      </c>
      <c r="E98" s="250">
        <v>216700</v>
      </c>
      <c r="F98" s="250"/>
      <c r="G98" s="250"/>
      <c r="H98" s="181">
        <f>SUM(H99:H101)</f>
        <v>289200</v>
      </c>
      <c r="I98" s="181">
        <v>289200</v>
      </c>
      <c r="J98" s="181">
        <v>289200</v>
      </c>
    </row>
    <row r="99" spans="1:10" x14ac:dyDescent="0.25">
      <c r="A99" s="176" t="s">
        <v>291</v>
      </c>
      <c r="B99" s="254" t="s">
        <v>292</v>
      </c>
      <c r="C99" s="254"/>
      <c r="D99" s="182"/>
      <c r="E99" s="255"/>
      <c r="F99" s="255"/>
      <c r="G99" s="255"/>
      <c r="H99" s="182">
        <v>231000</v>
      </c>
      <c r="I99" s="182"/>
      <c r="J99" s="182"/>
    </row>
    <row r="100" spans="1:10" x14ac:dyDescent="0.25">
      <c r="A100" s="176" t="s">
        <v>293</v>
      </c>
      <c r="B100" s="254" t="s">
        <v>294</v>
      </c>
      <c r="C100" s="254"/>
      <c r="D100" s="182"/>
      <c r="E100" s="255"/>
      <c r="F100" s="255"/>
      <c r="G100" s="255"/>
      <c r="H100" s="182">
        <v>20000</v>
      </c>
      <c r="I100" s="182"/>
      <c r="J100" s="182"/>
    </row>
    <row r="101" spans="1:10" ht="15" customHeight="1" x14ac:dyDescent="0.25">
      <c r="A101" s="176" t="s">
        <v>295</v>
      </c>
      <c r="B101" s="254" t="s">
        <v>343</v>
      </c>
      <c r="C101" s="254"/>
      <c r="D101" s="182"/>
      <c r="E101" s="255"/>
      <c r="F101" s="255"/>
      <c r="G101" s="255"/>
      <c r="H101" s="182">
        <v>38200</v>
      </c>
      <c r="I101" s="182"/>
      <c r="J101" s="182"/>
    </row>
    <row r="102" spans="1:10" ht="24" customHeight="1" x14ac:dyDescent="0.25">
      <c r="A102" s="165" t="s">
        <v>173</v>
      </c>
      <c r="B102" s="237" t="s">
        <v>174</v>
      </c>
      <c r="C102" s="237"/>
      <c r="D102" s="183">
        <v>134873.03</v>
      </c>
      <c r="E102" s="238">
        <v>195500</v>
      </c>
      <c r="F102" s="238"/>
      <c r="G102" s="238"/>
      <c r="H102" s="183">
        <f>SUM(H103+H151+H185+H237+H253+H289+H220)</f>
        <v>252000</v>
      </c>
      <c r="I102" s="183">
        <f>SUM(I103+I151+I185+I237+I253+I289+I220)</f>
        <v>252000</v>
      </c>
      <c r="J102" s="183">
        <f>SUM(J103+J151+J185+J237+J253+J289+J220)</f>
        <v>252000</v>
      </c>
    </row>
    <row r="103" spans="1:10" x14ac:dyDescent="0.25">
      <c r="A103" s="167" t="s">
        <v>172</v>
      </c>
      <c r="B103" s="239" t="s">
        <v>175</v>
      </c>
      <c r="C103" s="239"/>
      <c r="D103" s="184">
        <v>36189.589999999997</v>
      </c>
      <c r="E103" s="240">
        <v>56000</v>
      </c>
      <c r="F103" s="240"/>
      <c r="G103" s="240"/>
      <c r="H103" s="184">
        <f>SUM(H104+H113+H116+H144)</f>
        <v>64000</v>
      </c>
      <c r="I103" s="184">
        <f>SUM(I104+I113+I116+I144)</f>
        <v>64000</v>
      </c>
      <c r="J103" s="184">
        <f>SUM(J104+J113+J116+J144)</f>
        <v>64000</v>
      </c>
    </row>
    <row r="104" spans="1:10" x14ac:dyDescent="0.25">
      <c r="A104" s="169" t="s">
        <v>144</v>
      </c>
      <c r="B104" s="241" t="s">
        <v>55</v>
      </c>
      <c r="C104" s="241"/>
      <c r="D104" s="185">
        <v>2664.48</v>
      </c>
      <c r="E104" s="242">
        <v>5000</v>
      </c>
      <c r="F104" s="242"/>
      <c r="G104" s="242"/>
      <c r="H104" s="185">
        <f>SUM(H105)</f>
        <v>5000</v>
      </c>
      <c r="I104" s="185">
        <f>SUM(I105)</f>
        <v>5000</v>
      </c>
      <c r="J104" s="185">
        <f>SUM(J105)</f>
        <v>5000</v>
      </c>
    </row>
    <row r="105" spans="1:10" x14ac:dyDescent="0.25">
      <c r="A105" s="172" t="s">
        <v>145</v>
      </c>
      <c r="B105" s="249" t="s">
        <v>146</v>
      </c>
      <c r="C105" s="249"/>
      <c r="D105" s="181">
        <v>2664.48</v>
      </c>
      <c r="E105" s="250">
        <v>5000</v>
      </c>
      <c r="F105" s="250"/>
      <c r="G105" s="250"/>
      <c r="H105" s="181">
        <f>SUM(H106:H112)</f>
        <v>5000</v>
      </c>
      <c r="I105" s="181">
        <v>5000</v>
      </c>
      <c r="J105" s="181">
        <v>5000</v>
      </c>
    </row>
    <row r="106" spans="1:10" x14ac:dyDescent="0.25">
      <c r="A106" s="176" t="s">
        <v>320</v>
      </c>
      <c r="B106" s="254" t="s">
        <v>304</v>
      </c>
      <c r="C106" s="254"/>
      <c r="D106" s="182"/>
      <c r="E106" s="255"/>
      <c r="F106" s="255"/>
      <c r="G106" s="255"/>
      <c r="H106" s="182">
        <v>160</v>
      </c>
      <c r="I106" s="182"/>
      <c r="J106" s="182"/>
    </row>
    <row r="107" spans="1:10" ht="13.5" customHeight="1" x14ac:dyDescent="0.25">
      <c r="A107" s="176" t="s">
        <v>324</v>
      </c>
      <c r="B107" s="254" t="s">
        <v>305</v>
      </c>
      <c r="C107" s="254"/>
      <c r="D107" s="182"/>
      <c r="E107" s="255"/>
      <c r="F107" s="255"/>
      <c r="G107" s="255"/>
      <c r="H107" s="182">
        <v>500</v>
      </c>
      <c r="I107" s="182"/>
      <c r="J107" s="182"/>
    </row>
    <row r="108" spans="1:10" ht="14.25" customHeight="1" x14ac:dyDescent="0.25">
      <c r="A108" s="176" t="s">
        <v>326</v>
      </c>
      <c r="B108" s="254" t="s">
        <v>344</v>
      </c>
      <c r="C108" s="254"/>
      <c r="D108" s="182"/>
      <c r="E108" s="255"/>
      <c r="F108" s="255"/>
      <c r="G108" s="255"/>
      <c r="H108" s="182">
        <v>400</v>
      </c>
      <c r="I108" s="182"/>
      <c r="J108" s="182"/>
    </row>
    <row r="109" spans="1:10" x14ac:dyDescent="0.25">
      <c r="A109" s="176">
        <v>3237</v>
      </c>
      <c r="B109" s="254" t="s">
        <v>309</v>
      </c>
      <c r="C109" s="254"/>
      <c r="D109" s="182"/>
      <c r="E109" s="255"/>
      <c r="F109" s="255"/>
      <c r="G109" s="255"/>
      <c r="H109" s="182">
        <v>2770</v>
      </c>
      <c r="I109" s="182"/>
      <c r="J109" s="182"/>
    </row>
    <row r="110" spans="1:10" x14ac:dyDescent="0.25">
      <c r="A110" s="176">
        <v>3239</v>
      </c>
      <c r="B110" s="254" t="s">
        <v>311</v>
      </c>
      <c r="C110" s="254"/>
      <c r="D110" s="182"/>
      <c r="E110" s="255"/>
      <c r="F110" s="255"/>
      <c r="G110" s="255"/>
      <c r="H110" s="182">
        <v>70</v>
      </c>
      <c r="I110" s="182"/>
      <c r="J110" s="182"/>
    </row>
    <row r="111" spans="1:10" ht="15.75" customHeight="1" x14ac:dyDescent="0.25">
      <c r="A111" s="176">
        <v>3241</v>
      </c>
      <c r="B111" s="257" t="s">
        <v>345</v>
      </c>
      <c r="C111" s="257"/>
      <c r="D111" s="182"/>
      <c r="E111" s="258"/>
      <c r="F111" s="258"/>
      <c r="G111" s="258"/>
      <c r="H111" s="182">
        <v>1000</v>
      </c>
      <c r="I111" s="182"/>
      <c r="J111" s="182"/>
    </row>
    <row r="112" spans="1:10" ht="13.5" customHeight="1" x14ac:dyDescent="0.25">
      <c r="A112" s="176" t="s">
        <v>346</v>
      </c>
      <c r="B112" s="254" t="s">
        <v>338</v>
      </c>
      <c r="C112" s="254"/>
      <c r="D112" s="182"/>
      <c r="E112" s="255"/>
      <c r="F112" s="255"/>
      <c r="G112" s="255"/>
      <c r="H112" s="182">
        <v>100</v>
      </c>
      <c r="I112" s="182"/>
      <c r="J112" s="182"/>
    </row>
    <row r="113" spans="1:10" x14ac:dyDescent="0.25">
      <c r="A113" s="169" t="s">
        <v>147</v>
      </c>
      <c r="B113" s="241" t="s">
        <v>109</v>
      </c>
      <c r="C113" s="241"/>
      <c r="D113" s="185">
        <v>0</v>
      </c>
      <c r="E113" s="242">
        <v>10000</v>
      </c>
      <c r="F113" s="242"/>
      <c r="G113" s="242"/>
      <c r="H113" s="185">
        <f>SUM(H114)</f>
        <v>10000</v>
      </c>
      <c r="I113" s="185">
        <f>SUM(I114)</f>
        <v>10000</v>
      </c>
      <c r="J113" s="185">
        <f>SUM(J114)</f>
        <v>10000</v>
      </c>
    </row>
    <row r="114" spans="1:10" ht="18" customHeight="1" x14ac:dyDescent="0.25">
      <c r="A114" s="172" t="s">
        <v>148</v>
      </c>
      <c r="B114" s="249" t="s">
        <v>149</v>
      </c>
      <c r="C114" s="249"/>
      <c r="D114" s="181">
        <v>0</v>
      </c>
      <c r="E114" s="250">
        <v>10000</v>
      </c>
      <c r="F114" s="250"/>
      <c r="G114" s="250"/>
      <c r="H114" s="181">
        <f>SUM(H115)</f>
        <v>10000</v>
      </c>
      <c r="I114" s="181">
        <v>10000</v>
      </c>
      <c r="J114" s="181">
        <v>10000</v>
      </c>
    </row>
    <row r="115" spans="1:10" x14ac:dyDescent="0.25">
      <c r="A115" s="176" t="s">
        <v>331</v>
      </c>
      <c r="B115" s="254" t="s">
        <v>309</v>
      </c>
      <c r="C115" s="254"/>
      <c r="D115" s="182"/>
      <c r="E115" s="255"/>
      <c r="F115" s="255"/>
      <c r="G115" s="255"/>
      <c r="H115" s="182">
        <v>10000</v>
      </c>
      <c r="I115" s="182"/>
      <c r="J115" s="182">
        <v>0</v>
      </c>
    </row>
    <row r="116" spans="1:10" x14ac:dyDescent="0.25">
      <c r="A116" s="169" t="s">
        <v>154</v>
      </c>
      <c r="B116" s="241" t="s">
        <v>155</v>
      </c>
      <c r="C116" s="241"/>
      <c r="D116" s="185">
        <v>20253.669999999998</v>
      </c>
      <c r="E116" s="242">
        <v>26000</v>
      </c>
      <c r="F116" s="242"/>
      <c r="G116" s="242"/>
      <c r="H116" s="185">
        <f>SUM(H117+H134)</f>
        <v>30000</v>
      </c>
      <c r="I116" s="185">
        <f>SUM(I117+I134)</f>
        <v>30000</v>
      </c>
      <c r="J116" s="185">
        <f>SUM(J117+J134)</f>
        <v>30000</v>
      </c>
    </row>
    <row r="117" spans="1:10" ht="16.5" customHeight="1" x14ac:dyDescent="0.25">
      <c r="A117" s="172" t="s">
        <v>156</v>
      </c>
      <c r="B117" s="249" t="s">
        <v>157</v>
      </c>
      <c r="C117" s="249"/>
      <c r="D117" s="181">
        <v>4326.95</v>
      </c>
      <c r="E117" s="250">
        <v>10000</v>
      </c>
      <c r="F117" s="250"/>
      <c r="G117" s="250"/>
      <c r="H117" s="181">
        <f>SUM(H118:H133)</f>
        <v>10000</v>
      </c>
      <c r="I117" s="181">
        <v>10000</v>
      </c>
      <c r="J117" s="181">
        <v>10000</v>
      </c>
    </row>
    <row r="118" spans="1:10" x14ac:dyDescent="0.25">
      <c r="A118" s="176" t="s">
        <v>297</v>
      </c>
      <c r="B118" s="254" t="s">
        <v>298</v>
      </c>
      <c r="C118" s="254"/>
      <c r="D118" s="182"/>
      <c r="E118" s="255"/>
      <c r="F118" s="255"/>
      <c r="G118" s="255"/>
      <c r="H118" s="182">
        <v>300</v>
      </c>
      <c r="I118" s="182"/>
      <c r="J118" s="182"/>
    </row>
    <row r="119" spans="1:10" ht="17.25" customHeight="1" x14ac:dyDescent="0.25">
      <c r="A119" s="176" t="s">
        <v>302</v>
      </c>
      <c r="B119" s="254" t="s">
        <v>347</v>
      </c>
      <c r="C119" s="254"/>
      <c r="D119" s="182"/>
      <c r="E119" s="255"/>
      <c r="F119" s="255"/>
      <c r="G119" s="255"/>
      <c r="H119" s="182">
        <v>100</v>
      </c>
      <c r="I119" s="182"/>
      <c r="J119" s="182"/>
    </row>
    <row r="120" spans="1:10" x14ac:dyDescent="0.25">
      <c r="A120" s="176" t="s">
        <v>320</v>
      </c>
      <c r="B120" s="254" t="s">
        <v>304</v>
      </c>
      <c r="C120" s="254"/>
      <c r="D120" s="182"/>
      <c r="E120" s="255"/>
      <c r="F120" s="255"/>
      <c r="G120" s="255"/>
      <c r="H120" s="182">
        <v>100</v>
      </c>
      <c r="I120" s="182"/>
      <c r="J120" s="182"/>
    </row>
    <row r="121" spans="1:10" ht="17.25" customHeight="1" x14ac:dyDescent="0.25">
      <c r="A121" s="176" t="s">
        <v>321</v>
      </c>
      <c r="B121" s="254" t="s">
        <v>322</v>
      </c>
      <c r="C121" s="254"/>
      <c r="D121" s="182"/>
      <c r="E121" s="255"/>
      <c r="F121" s="255"/>
      <c r="G121" s="255"/>
      <c r="H121" s="182">
        <v>100</v>
      </c>
      <c r="I121" s="182"/>
      <c r="J121" s="182"/>
    </row>
    <row r="122" spans="1:10" ht="17.25" customHeight="1" x14ac:dyDescent="0.25">
      <c r="A122" s="176" t="s">
        <v>324</v>
      </c>
      <c r="B122" s="254" t="s">
        <v>305</v>
      </c>
      <c r="C122" s="254"/>
      <c r="D122" s="182"/>
      <c r="E122" s="255"/>
      <c r="F122" s="255"/>
      <c r="G122" s="255"/>
      <c r="H122" s="182">
        <v>150</v>
      </c>
      <c r="I122" s="182"/>
      <c r="J122" s="182"/>
    </row>
    <row r="123" spans="1:10" ht="14.25" customHeight="1" x14ac:dyDescent="0.25">
      <c r="A123" s="176" t="s">
        <v>326</v>
      </c>
      <c r="B123" s="254" t="s">
        <v>344</v>
      </c>
      <c r="C123" s="254"/>
      <c r="D123" s="182"/>
      <c r="E123" s="255"/>
      <c r="F123" s="255"/>
      <c r="G123" s="255"/>
      <c r="H123" s="182">
        <v>250</v>
      </c>
      <c r="I123" s="182"/>
      <c r="J123" s="182"/>
    </row>
    <row r="124" spans="1:10" x14ac:dyDescent="0.25">
      <c r="A124" s="176" t="s">
        <v>329</v>
      </c>
      <c r="B124" s="254" t="s">
        <v>317</v>
      </c>
      <c r="C124" s="254"/>
      <c r="D124" s="182"/>
      <c r="E124" s="255"/>
      <c r="F124" s="255"/>
      <c r="G124" s="255"/>
      <c r="H124" s="182">
        <v>200</v>
      </c>
      <c r="I124" s="182"/>
      <c r="J124" s="182"/>
    </row>
    <row r="125" spans="1:10" x14ac:dyDescent="0.25">
      <c r="A125" s="176">
        <v>3237</v>
      </c>
      <c r="B125" s="254" t="s">
        <v>309</v>
      </c>
      <c r="C125" s="254"/>
      <c r="D125" s="182"/>
      <c r="E125" s="255"/>
      <c r="F125" s="255"/>
      <c r="G125" s="255"/>
      <c r="H125" s="182">
        <v>5500</v>
      </c>
      <c r="I125" s="182"/>
      <c r="J125" s="182"/>
    </row>
    <row r="126" spans="1:10" x14ac:dyDescent="0.25">
      <c r="A126" s="176">
        <v>3238</v>
      </c>
      <c r="B126" s="254" t="s">
        <v>310</v>
      </c>
      <c r="C126" s="254"/>
      <c r="D126" s="182"/>
      <c r="E126" s="255"/>
      <c r="F126" s="255"/>
      <c r="G126" s="255"/>
      <c r="H126" s="182">
        <v>300</v>
      </c>
      <c r="I126" s="182"/>
      <c r="J126" s="182"/>
    </row>
    <row r="127" spans="1:10" x14ac:dyDescent="0.25">
      <c r="A127" s="176">
        <v>3239</v>
      </c>
      <c r="B127" s="254" t="s">
        <v>311</v>
      </c>
      <c r="C127" s="254"/>
      <c r="D127" s="182"/>
      <c r="E127" s="255"/>
      <c r="F127" s="255"/>
      <c r="G127" s="255"/>
      <c r="H127" s="182">
        <v>150</v>
      </c>
      <c r="I127" s="182"/>
      <c r="J127" s="182"/>
    </row>
    <row r="128" spans="1:10" x14ac:dyDescent="0.25">
      <c r="A128" s="259">
        <v>3241</v>
      </c>
      <c r="B128" s="263" t="s">
        <v>345</v>
      </c>
      <c r="C128" s="263"/>
      <c r="D128" s="263"/>
      <c r="E128" s="261"/>
      <c r="F128" s="261"/>
      <c r="G128" s="261"/>
      <c r="H128" s="264">
        <v>700</v>
      </c>
      <c r="I128" s="263"/>
      <c r="J128" s="263"/>
    </row>
    <row r="129" spans="1:10" x14ac:dyDescent="0.25">
      <c r="A129" s="176">
        <v>3292</v>
      </c>
      <c r="B129" s="254" t="s">
        <v>313</v>
      </c>
      <c r="C129" s="254"/>
      <c r="D129" s="182"/>
      <c r="E129" s="255"/>
      <c r="F129" s="255"/>
      <c r="G129" s="255"/>
      <c r="H129" s="182">
        <v>150</v>
      </c>
      <c r="I129" s="182"/>
      <c r="J129" s="182"/>
    </row>
    <row r="130" spans="1:10" x14ac:dyDescent="0.25">
      <c r="A130" s="259">
        <v>3293</v>
      </c>
      <c r="B130" s="260" t="s">
        <v>335</v>
      </c>
      <c r="C130" s="260"/>
      <c r="D130" s="263"/>
      <c r="E130" s="261"/>
      <c r="F130" s="261"/>
      <c r="G130" s="261"/>
      <c r="H130" s="264">
        <v>700</v>
      </c>
      <c r="I130" s="263"/>
      <c r="J130" s="263"/>
    </row>
    <row r="131" spans="1:10" x14ac:dyDescent="0.25">
      <c r="A131" s="176">
        <v>3295</v>
      </c>
      <c r="B131" s="254" t="s">
        <v>314</v>
      </c>
      <c r="C131" s="254"/>
      <c r="D131" s="182"/>
      <c r="E131" s="255"/>
      <c r="F131" s="255"/>
      <c r="G131" s="255"/>
      <c r="H131" s="182">
        <v>500</v>
      </c>
      <c r="I131" s="182"/>
      <c r="J131" s="182"/>
    </row>
    <row r="132" spans="1:10" ht="13.5" customHeight="1" x14ac:dyDescent="0.25">
      <c r="A132" s="176">
        <v>3299</v>
      </c>
      <c r="B132" s="265" t="s">
        <v>348</v>
      </c>
      <c r="C132" s="265"/>
      <c r="D132" s="182"/>
      <c r="E132" s="258"/>
      <c r="F132" s="258"/>
      <c r="G132" s="258"/>
      <c r="H132" s="182">
        <v>700</v>
      </c>
      <c r="I132" s="182"/>
      <c r="J132" s="182"/>
    </row>
    <row r="133" spans="1:10" ht="13.5" customHeight="1" x14ac:dyDescent="0.25">
      <c r="A133" s="176">
        <v>3431</v>
      </c>
      <c r="B133" s="265" t="s">
        <v>338</v>
      </c>
      <c r="C133" s="265"/>
      <c r="D133" s="182"/>
      <c r="E133" s="266"/>
      <c r="F133" s="266"/>
      <c r="G133" s="266"/>
      <c r="H133" s="182">
        <v>100</v>
      </c>
      <c r="I133" s="182"/>
      <c r="J133" s="182"/>
    </row>
    <row r="134" spans="1:10" ht="12" customHeight="1" x14ac:dyDescent="0.25">
      <c r="A134" s="172" t="s">
        <v>176</v>
      </c>
      <c r="B134" s="249" t="s">
        <v>177</v>
      </c>
      <c r="C134" s="249"/>
      <c r="D134" s="181">
        <v>5926.72</v>
      </c>
      <c r="E134" s="250">
        <v>16000</v>
      </c>
      <c r="F134" s="250"/>
      <c r="G134" s="250"/>
      <c r="H134" s="181">
        <f>SUM(H135:H143)</f>
        <v>20000</v>
      </c>
      <c r="I134" s="181">
        <v>20000</v>
      </c>
      <c r="J134" s="181">
        <v>20000</v>
      </c>
    </row>
    <row r="135" spans="1:10" ht="14.25" customHeight="1" x14ac:dyDescent="0.25">
      <c r="A135" s="176" t="s">
        <v>324</v>
      </c>
      <c r="B135" s="254" t="s">
        <v>305</v>
      </c>
      <c r="C135" s="254"/>
      <c r="D135" s="182"/>
      <c r="E135" s="255"/>
      <c r="F135" s="255"/>
      <c r="G135" s="255"/>
      <c r="H135" s="182">
        <v>850</v>
      </c>
      <c r="I135" s="182"/>
      <c r="J135" s="182"/>
    </row>
    <row r="136" spans="1:10" ht="16.5" customHeight="1" x14ac:dyDescent="0.25">
      <c r="A136" s="176" t="s">
        <v>326</v>
      </c>
      <c r="B136" s="254" t="s">
        <v>344</v>
      </c>
      <c r="C136" s="254"/>
      <c r="D136" s="182"/>
      <c r="E136" s="255"/>
      <c r="F136" s="255"/>
      <c r="G136" s="255"/>
      <c r="H136" s="182">
        <v>1000</v>
      </c>
      <c r="I136" s="182"/>
      <c r="J136" s="182"/>
    </row>
    <row r="137" spans="1:10" x14ac:dyDescent="0.25">
      <c r="A137" s="176" t="s">
        <v>329</v>
      </c>
      <c r="B137" s="254" t="s">
        <v>317</v>
      </c>
      <c r="C137" s="254"/>
      <c r="D137" s="182"/>
      <c r="E137" s="255"/>
      <c r="F137" s="255"/>
      <c r="G137" s="255"/>
      <c r="H137" s="182">
        <v>3250</v>
      </c>
      <c r="I137" s="182"/>
      <c r="J137" s="182"/>
    </row>
    <row r="138" spans="1:10" x14ac:dyDescent="0.25">
      <c r="A138" s="176">
        <v>3237</v>
      </c>
      <c r="B138" s="254" t="s">
        <v>309</v>
      </c>
      <c r="C138" s="254"/>
      <c r="D138" s="182"/>
      <c r="E138" s="255"/>
      <c r="F138" s="255"/>
      <c r="G138" s="255"/>
      <c r="H138" s="182">
        <v>8800</v>
      </c>
      <c r="I138" s="182"/>
      <c r="J138" s="182"/>
    </row>
    <row r="139" spans="1:10" x14ac:dyDescent="0.25">
      <c r="A139" s="176" t="s">
        <v>333</v>
      </c>
      <c r="B139" s="254" t="s">
        <v>311</v>
      </c>
      <c r="C139" s="254"/>
      <c r="D139" s="182"/>
      <c r="E139" s="255"/>
      <c r="F139" s="255"/>
      <c r="G139" s="255"/>
      <c r="H139" s="182">
        <v>1100</v>
      </c>
      <c r="I139" s="182"/>
      <c r="J139" s="182"/>
    </row>
    <row r="140" spans="1:10" ht="13.5" customHeight="1" x14ac:dyDescent="0.25">
      <c r="A140" s="176" t="s">
        <v>349</v>
      </c>
      <c r="B140" s="254" t="s">
        <v>345</v>
      </c>
      <c r="C140" s="254"/>
      <c r="D140" s="182"/>
      <c r="E140" s="255"/>
      <c r="F140" s="255"/>
      <c r="G140" s="255"/>
      <c r="H140" s="182">
        <v>3300</v>
      </c>
      <c r="I140" s="182"/>
      <c r="J140" s="182"/>
    </row>
    <row r="141" spans="1:10" x14ac:dyDescent="0.25">
      <c r="A141" s="176" t="s">
        <v>350</v>
      </c>
      <c r="B141" s="254" t="s">
        <v>335</v>
      </c>
      <c r="C141" s="254"/>
      <c r="D141" s="182"/>
      <c r="E141" s="255"/>
      <c r="F141" s="255"/>
      <c r="G141" s="255"/>
      <c r="H141" s="182">
        <v>400</v>
      </c>
      <c r="I141" s="182"/>
      <c r="J141" s="182"/>
    </row>
    <row r="142" spans="1:10" x14ac:dyDescent="0.25">
      <c r="A142" s="176">
        <v>3295</v>
      </c>
      <c r="B142" s="254" t="s">
        <v>314</v>
      </c>
      <c r="C142" s="254"/>
      <c r="D142" s="182"/>
      <c r="E142" s="255"/>
      <c r="F142" s="255"/>
      <c r="G142" s="255"/>
      <c r="H142" s="182">
        <v>500</v>
      </c>
      <c r="I142" s="182"/>
      <c r="J142" s="182"/>
    </row>
    <row r="143" spans="1:10" ht="12.75" customHeight="1" x14ac:dyDescent="0.25">
      <c r="A143" s="176">
        <v>3299</v>
      </c>
      <c r="B143" s="254" t="s">
        <v>348</v>
      </c>
      <c r="C143" s="254"/>
      <c r="D143" s="182"/>
      <c r="E143" s="255"/>
      <c r="F143" s="255"/>
      <c r="G143" s="255"/>
      <c r="H143" s="182">
        <v>800</v>
      </c>
      <c r="I143" s="182"/>
      <c r="J143" s="182"/>
    </row>
    <row r="144" spans="1:10" x14ac:dyDescent="0.25">
      <c r="A144" s="169" t="s">
        <v>158</v>
      </c>
      <c r="B144" s="241" t="s">
        <v>159</v>
      </c>
      <c r="C144" s="241"/>
      <c r="D144" s="185">
        <v>13271.44</v>
      </c>
      <c r="E144" s="242">
        <v>15000</v>
      </c>
      <c r="F144" s="242"/>
      <c r="G144" s="242"/>
      <c r="H144" s="185">
        <f>SUM(H145+H149)</f>
        <v>19000</v>
      </c>
      <c r="I144" s="185">
        <f>SUM(I145+I149)</f>
        <v>19000</v>
      </c>
      <c r="J144" s="185">
        <f>SUM(J145+J149)</f>
        <v>19000</v>
      </c>
    </row>
    <row r="145" spans="1:10" ht="15" customHeight="1" x14ac:dyDescent="0.25">
      <c r="A145" s="172" t="s">
        <v>178</v>
      </c>
      <c r="B145" s="249" t="s">
        <v>179</v>
      </c>
      <c r="C145" s="249"/>
      <c r="D145" s="181">
        <v>11281.44</v>
      </c>
      <c r="E145" s="250">
        <v>12000</v>
      </c>
      <c r="F145" s="250"/>
      <c r="G145" s="250"/>
      <c r="H145" s="181">
        <f>SUM(H146:H148)</f>
        <v>15000</v>
      </c>
      <c r="I145" s="181">
        <v>15000</v>
      </c>
      <c r="J145" s="181">
        <v>15000</v>
      </c>
    </row>
    <row r="146" spans="1:10" ht="15.75" customHeight="1" x14ac:dyDescent="0.25">
      <c r="A146" s="176" t="s">
        <v>324</v>
      </c>
      <c r="B146" s="254" t="s">
        <v>305</v>
      </c>
      <c r="C146" s="254"/>
      <c r="D146" s="182"/>
      <c r="E146" s="255"/>
      <c r="F146" s="255"/>
      <c r="G146" s="255"/>
      <c r="H146" s="182">
        <v>850</v>
      </c>
      <c r="I146" s="182"/>
      <c r="J146" s="182"/>
    </row>
    <row r="147" spans="1:10" x14ac:dyDescent="0.25">
      <c r="A147" s="176">
        <v>3237</v>
      </c>
      <c r="B147" s="254" t="s">
        <v>309</v>
      </c>
      <c r="C147" s="254"/>
      <c r="D147" s="182"/>
      <c r="E147" s="255"/>
      <c r="F147" s="255"/>
      <c r="G147" s="255"/>
      <c r="H147" s="182">
        <v>13650</v>
      </c>
      <c r="I147" s="182"/>
      <c r="J147" s="182"/>
    </row>
    <row r="148" spans="1:10" x14ac:dyDescent="0.25">
      <c r="A148" s="176">
        <v>3239</v>
      </c>
      <c r="B148" s="254" t="s">
        <v>311</v>
      </c>
      <c r="C148" s="254"/>
      <c r="D148" s="182"/>
      <c r="E148" s="255"/>
      <c r="F148" s="255"/>
      <c r="G148" s="255"/>
      <c r="H148" s="182">
        <v>500</v>
      </c>
      <c r="I148" s="182"/>
      <c r="J148" s="182"/>
    </row>
    <row r="149" spans="1:10" ht="16.5" customHeight="1" x14ac:dyDescent="0.25">
      <c r="A149" s="172" t="s">
        <v>180</v>
      </c>
      <c r="B149" s="249" t="s">
        <v>181</v>
      </c>
      <c r="C149" s="249"/>
      <c r="D149" s="181">
        <v>1990</v>
      </c>
      <c r="E149" s="250">
        <v>3000</v>
      </c>
      <c r="F149" s="250"/>
      <c r="G149" s="250"/>
      <c r="H149" s="181">
        <f>SUM(H150)</f>
        <v>4000</v>
      </c>
      <c r="I149" s="181">
        <v>4000</v>
      </c>
      <c r="J149" s="181">
        <v>4000</v>
      </c>
    </row>
    <row r="150" spans="1:10" x14ac:dyDescent="0.25">
      <c r="A150" s="176" t="s">
        <v>331</v>
      </c>
      <c r="B150" s="254" t="s">
        <v>309</v>
      </c>
      <c r="C150" s="254"/>
      <c r="D150" s="182"/>
      <c r="E150" s="255"/>
      <c r="F150" s="255"/>
      <c r="G150" s="255"/>
      <c r="H150" s="182">
        <v>4000</v>
      </c>
      <c r="I150" s="182"/>
      <c r="J150" s="182"/>
    </row>
    <row r="151" spans="1:10" x14ac:dyDescent="0.25">
      <c r="A151" s="167" t="s">
        <v>182</v>
      </c>
      <c r="B151" s="239" t="s">
        <v>183</v>
      </c>
      <c r="C151" s="239"/>
      <c r="D151" s="184">
        <v>23254.79</v>
      </c>
      <c r="E151" s="240">
        <v>27000</v>
      </c>
      <c r="F151" s="240"/>
      <c r="G151" s="240"/>
      <c r="H151" s="184">
        <f>SUM(H152+H161+H181)</f>
        <v>41000</v>
      </c>
      <c r="I151" s="184">
        <f>SUM(I152+I161+I181)</f>
        <v>41000</v>
      </c>
      <c r="J151" s="184">
        <f>SUM(J152+J161+J181)</f>
        <v>41000</v>
      </c>
    </row>
    <row r="152" spans="1:10" x14ac:dyDescent="0.25">
      <c r="A152" s="169" t="s">
        <v>144</v>
      </c>
      <c r="B152" s="241" t="s">
        <v>55</v>
      </c>
      <c r="C152" s="241"/>
      <c r="D152" s="185">
        <v>6491.67</v>
      </c>
      <c r="E152" s="242">
        <v>7000</v>
      </c>
      <c r="F152" s="242"/>
      <c r="G152" s="242"/>
      <c r="H152" s="185">
        <f>SUM(H153)</f>
        <v>10000</v>
      </c>
      <c r="I152" s="185">
        <f>SUM(I153)</f>
        <v>10000</v>
      </c>
      <c r="J152" s="185">
        <f>SUM(J153)</f>
        <v>10000</v>
      </c>
    </row>
    <row r="153" spans="1:10" x14ac:dyDescent="0.25">
      <c r="A153" s="172" t="s">
        <v>145</v>
      </c>
      <c r="B153" s="249" t="s">
        <v>146</v>
      </c>
      <c r="C153" s="249"/>
      <c r="D153" s="181">
        <v>6491.67</v>
      </c>
      <c r="E153" s="250">
        <v>7000</v>
      </c>
      <c r="F153" s="250"/>
      <c r="G153" s="250"/>
      <c r="H153" s="181">
        <f>SUM(H154:H160)</f>
        <v>10000</v>
      </c>
      <c r="I153" s="181">
        <v>10000</v>
      </c>
      <c r="J153" s="181">
        <v>10000</v>
      </c>
    </row>
    <row r="154" spans="1:10" ht="15" customHeight="1" x14ac:dyDescent="0.25">
      <c r="A154" s="176" t="s">
        <v>324</v>
      </c>
      <c r="B154" s="254" t="s">
        <v>305</v>
      </c>
      <c r="C154" s="254"/>
      <c r="D154" s="182"/>
      <c r="E154" s="255"/>
      <c r="F154" s="255"/>
      <c r="G154" s="255"/>
      <c r="H154" s="182">
        <v>600</v>
      </c>
      <c r="I154" s="182"/>
      <c r="J154" s="182"/>
    </row>
    <row r="155" spans="1:10" ht="14.25" customHeight="1" x14ac:dyDescent="0.25">
      <c r="A155" s="176" t="s">
        <v>326</v>
      </c>
      <c r="B155" s="254" t="s">
        <v>344</v>
      </c>
      <c r="C155" s="254"/>
      <c r="D155" s="182"/>
      <c r="E155" s="255"/>
      <c r="F155" s="255"/>
      <c r="G155" s="255"/>
      <c r="H155" s="182">
        <v>330</v>
      </c>
      <c r="I155" s="182"/>
      <c r="J155" s="182"/>
    </row>
    <row r="156" spans="1:10" x14ac:dyDescent="0.25">
      <c r="A156" s="176" t="s">
        <v>329</v>
      </c>
      <c r="B156" s="254" t="s">
        <v>351</v>
      </c>
      <c r="C156" s="254"/>
      <c r="D156" s="182"/>
      <c r="E156" s="255"/>
      <c r="F156" s="255"/>
      <c r="G156" s="255"/>
      <c r="H156" s="182">
        <v>2200</v>
      </c>
      <c r="I156" s="182"/>
      <c r="J156" s="182"/>
    </row>
    <row r="157" spans="1:10" x14ac:dyDescent="0.25">
      <c r="A157" s="176" t="s">
        <v>331</v>
      </c>
      <c r="B157" s="254" t="s">
        <v>309</v>
      </c>
      <c r="C157" s="254"/>
      <c r="D157" s="182"/>
      <c r="E157" s="255"/>
      <c r="F157" s="255"/>
      <c r="G157" s="255"/>
      <c r="H157" s="182">
        <v>5350</v>
      </c>
      <c r="I157" s="182"/>
      <c r="J157" s="182"/>
    </row>
    <row r="158" spans="1:10" x14ac:dyDescent="0.25">
      <c r="A158" s="176" t="s">
        <v>333</v>
      </c>
      <c r="B158" s="254" t="s">
        <v>311</v>
      </c>
      <c r="C158" s="254"/>
      <c r="D158" s="182"/>
      <c r="E158" s="255"/>
      <c r="F158" s="255"/>
      <c r="G158" s="255"/>
      <c r="H158" s="182">
        <v>100</v>
      </c>
      <c r="I158" s="182"/>
      <c r="J158" s="182"/>
    </row>
    <row r="159" spans="1:10" x14ac:dyDescent="0.25">
      <c r="A159" s="176" t="s">
        <v>350</v>
      </c>
      <c r="B159" s="254" t="s">
        <v>335</v>
      </c>
      <c r="C159" s="254"/>
      <c r="D159" s="182"/>
      <c r="E159" s="255"/>
      <c r="F159" s="255"/>
      <c r="G159" s="255"/>
      <c r="H159" s="182">
        <v>520</v>
      </c>
      <c r="I159" s="182"/>
      <c r="J159" s="182"/>
    </row>
    <row r="160" spans="1:10" x14ac:dyDescent="0.25">
      <c r="A160" s="176">
        <v>3295</v>
      </c>
      <c r="B160" s="254" t="s">
        <v>314</v>
      </c>
      <c r="C160" s="254"/>
      <c r="D160" s="182"/>
      <c r="E160" s="255"/>
      <c r="F160" s="255"/>
      <c r="G160" s="255"/>
      <c r="H160" s="182">
        <v>900</v>
      </c>
      <c r="I160" s="182"/>
      <c r="J160" s="182"/>
    </row>
    <row r="161" spans="1:10" x14ac:dyDescent="0.25">
      <c r="A161" s="169" t="s">
        <v>154</v>
      </c>
      <c r="B161" s="241" t="s">
        <v>155</v>
      </c>
      <c r="C161" s="241"/>
      <c r="D161" s="185">
        <v>12117.82</v>
      </c>
      <c r="E161" s="242">
        <v>15000</v>
      </c>
      <c r="F161" s="242"/>
      <c r="G161" s="242"/>
      <c r="H161" s="185">
        <f>SUM(H162+H172)</f>
        <v>25000</v>
      </c>
      <c r="I161" s="185">
        <f>SUM(I162+I172)</f>
        <v>25000</v>
      </c>
      <c r="J161" s="185">
        <f>SUM(J162+J172)</f>
        <v>25000</v>
      </c>
    </row>
    <row r="162" spans="1:10" ht="17.25" customHeight="1" x14ac:dyDescent="0.25">
      <c r="A162" s="172" t="s">
        <v>156</v>
      </c>
      <c r="B162" s="249" t="s">
        <v>157</v>
      </c>
      <c r="C162" s="249"/>
      <c r="D162" s="181">
        <v>2827.22</v>
      </c>
      <c r="E162" s="250">
        <v>5000</v>
      </c>
      <c r="F162" s="250"/>
      <c r="G162" s="250"/>
      <c r="H162" s="181">
        <f>SUM(H163:H171)</f>
        <v>5000</v>
      </c>
      <c r="I162" s="181">
        <v>5000</v>
      </c>
      <c r="J162" s="181">
        <v>5000</v>
      </c>
    </row>
    <row r="163" spans="1:10" ht="15" customHeight="1" x14ac:dyDescent="0.25">
      <c r="A163" s="176" t="s">
        <v>326</v>
      </c>
      <c r="B163" s="254" t="s">
        <v>344</v>
      </c>
      <c r="C163" s="254"/>
      <c r="D163" s="182"/>
      <c r="E163" s="255"/>
      <c r="F163" s="255"/>
      <c r="G163" s="255"/>
      <c r="H163" s="182">
        <v>50</v>
      </c>
      <c r="I163" s="182"/>
      <c r="J163" s="182"/>
    </row>
    <row r="164" spans="1:10" x14ac:dyDescent="0.25">
      <c r="A164" s="176" t="s">
        <v>329</v>
      </c>
      <c r="B164" s="254" t="s">
        <v>317</v>
      </c>
      <c r="C164" s="254"/>
      <c r="D164" s="182"/>
      <c r="E164" s="255"/>
      <c r="F164" s="255"/>
      <c r="G164" s="255"/>
      <c r="H164" s="182">
        <v>1000</v>
      </c>
      <c r="I164" s="182"/>
      <c r="J164" s="182"/>
    </row>
    <row r="165" spans="1:10" x14ac:dyDescent="0.25">
      <c r="A165" s="176">
        <v>3237</v>
      </c>
      <c r="B165" s="254" t="s">
        <v>309</v>
      </c>
      <c r="C165" s="254"/>
      <c r="D165" s="182"/>
      <c r="E165" s="255"/>
      <c r="F165" s="255"/>
      <c r="G165" s="255"/>
      <c r="H165" s="182">
        <v>2950</v>
      </c>
      <c r="I165" s="182"/>
      <c r="J165" s="182"/>
    </row>
    <row r="166" spans="1:10" x14ac:dyDescent="0.25">
      <c r="A166" s="176" t="s">
        <v>333</v>
      </c>
      <c r="B166" s="254" t="s">
        <v>311</v>
      </c>
      <c r="C166" s="254"/>
      <c r="D166" s="182"/>
      <c r="E166" s="255"/>
      <c r="F166" s="255"/>
      <c r="G166" s="255"/>
      <c r="H166" s="182">
        <v>300</v>
      </c>
      <c r="I166" s="182"/>
      <c r="J166" s="182"/>
    </row>
    <row r="167" spans="1:10" ht="16.5" customHeight="1" x14ac:dyDescent="0.25">
      <c r="A167" s="176">
        <v>3241</v>
      </c>
      <c r="B167" s="254" t="s">
        <v>345</v>
      </c>
      <c r="C167" s="254"/>
      <c r="D167" s="182"/>
      <c r="E167" s="255"/>
      <c r="F167" s="255"/>
      <c r="G167" s="255"/>
      <c r="H167" s="182">
        <v>300</v>
      </c>
      <c r="I167" s="182"/>
      <c r="J167" s="182"/>
    </row>
    <row r="168" spans="1:10" x14ac:dyDescent="0.25">
      <c r="A168" s="176" t="s">
        <v>350</v>
      </c>
      <c r="B168" s="254" t="s">
        <v>335</v>
      </c>
      <c r="C168" s="254"/>
      <c r="D168" s="182"/>
      <c r="E168" s="255"/>
      <c r="F168" s="255"/>
      <c r="G168" s="255"/>
      <c r="H168" s="182">
        <v>150</v>
      </c>
      <c r="I168" s="182"/>
      <c r="J168" s="182"/>
    </row>
    <row r="169" spans="1:10" x14ac:dyDescent="0.25">
      <c r="A169" s="176">
        <v>3295</v>
      </c>
      <c r="B169" s="257" t="s">
        <v>314</v>
      </c>
      <c r="C169" s="257"/>
      <c r="D169" s="182"/>
      <c r="E169" s="182"/>
      <c r="F169" s="182"/>
      <c r="H169" s="182">
        <v>50</v>
      </c>
      <c r="I169" s="182"/>
      <c r="J169" s="182"/>
    </row>
    <row r="170" spans="1:10" ht="15" customHeight="1" x14ac:dyDescent="0.25">
      <c r="A170" s="176" t="s">
        <v>352</v>
      </c>
      <c r="B170" s="254" t="s">
        <v>348</v>
      </c>
      <c r="C170" s="254"/>
      <c r="D170" s="182"/>
      <c r="E170" s="255"/>
      <c r="F170" s="255"/>
      <c r="G170" s="255"/>
      <c r="H170" s="182">
        <v>150</v>
      </c>
      <c r="I170" s="182"/>
      <c r="J170" s="182"/>
    </row>
    <row r="171" spans="1:10" ht="13.5" customHeight="1" x14ac:dyDescent="0.25">
      <c r="A171" s="176">
        <v>3431</v>
      </c>
      <c r="B171" s="254" t="s">
        <v>338</v>
      </c>
      <c r="C171" s="254"/>
      <c r="D171" s="182"/>
      <c r="E171" s="255"/>
      <c r="F171" s="255"/>
      <c r="G171" s="255"/>
      <c r="H171" s="182">
        <v>50</v>
      </c>
      <c r="I171" s="182"/>
      <c r="J171" s="182"/>
    </row>
    <row r="172" spans="1:10" ht="18" customHeight="1" x14ac:dyDescent="0.25">
      <c r="A172" s="172" t="s">
        <v>176</v>
      </c>
      <c r="B172" s="249" t="s">
        <v>177</v>
      </c>
      <c r="C172" s="249"/>
      <c r="D172" s="181">
        <v>9290.6</v>
      </c>
      <c r="E172" s="250">
        <v>10000</v>
      </c>
      <c r="F172" s="250"/>
      <c r="G172" s="250"/>
      <c r="H172" s="181">
        <f>SUM(H173:H180)</f>
        <v>20000</v>
      </c>
      <c r="I172" s="181">
        <v>20000</v>
      </c>
      <c r="J172" s="181">
        <v>20000</v>
      </c>
    </row>
    <row r="173" spans="1:10" ht="12" customHeight="1" x14ac:dyDescent="0.25">
      <c r="A173" s="176" t="s">
        <v>326</v>
      </c>
      <c r="B173" s="254" t="s">
        <v>344</v>
      </c>
      <c r="C173" s="254"/>
      <c r="D173" s="182"/>
      <c r="E173" s="255"/>
      <c r="F173" s="255"/>
      <c r="G173" s="255"/>
      <c r="H173" s="182">
        <v>700</v>
      </c>
      <c r="I173" s="182"/>
      <c r="J173" s="182"/>
    </row>
    <row r="174" spans="1:10" x14ac:dyDescent="0.25">
      <c r="A174" s="176" t="s">
        <v>329</v>
      </c>
      <c r="B174" s="254" t="s">
        <v>317</v>
      </c>
      <c r="C174" s="254"/>
      <c r="D174" s="182"/>
      <c r="E174" s="255"/>
      <c r="F174" s="255"/>
      <c r="G174" s="255"/>
      <c r="H174" s="182">
        <v>6000</v>
      </c>
      <c r="I174" s="182"/>
      <c r="J174" s="182"/>
    </row>
    <row r="175" spans="1:10" x14ac:dyDescent="0.25">
      <c r="A175" s="176">
        <v>3237</v>
      </c>
      <c r="B175" s="254" t="s">
        <v>309</v>
      </c>
      <c r="C175" s="254"/>
      <c r="D175" s="182"/>
      <c r="E175" s="255"/>
      <c r="F175" s="255"/>
      <c r="G175" s="255"/>
      <c r="H175" s="182">
        <v>8800</v>
      </c>
      <c r="I175" s="182"/>
      <c r="J175" s="182"/>
    </row>
    <row r="176" spans="1:10" x14ac:dyDescent="0.25">
      <c r="A176" s="176" t="s">
        <v>333</v>
      </c>
      <c r="B176" s="254" t="s">
        <v>311</v>
      </c>
      <c r="C176" s="254"/>
      <c r="D176" s="182"/>
      <c r="E176" s="255"/>
      <c r="F176" s="255"/>
      <c r="G176" s="255"/>
      <c r="H176" s="182">
        <v>500</v>
      </c>
      <c r="I176" s="182"/>
      <c r="J176" s="182"/>
    </row>
    <row r="177" spans="1:10" ht="14.25" customHeight="1" x14ac:dyDescent="0.25">
      <c r="A177" s="176">
        <v>3241</v>
      </c>
      <c r="B177" s="254" t="s">
        <v>345</v>
      </c>
      <c r="C177" s="254"/>
      <c r="D177" s="182"/>
      <c r="E177" s="255"/>
      <c r="F177" s="255"/>
      <c r="G177" s="255"/>
      <c r="H177" s="182">
        <v>3000</v>
      </c>
      <c r="I177" s="182"/>
      <c r="J177" s="182"/>
    </row>
    <row r="178" spans="1:10" x14ac:dyDescent="0.25">
      <c r="A178" s="176" t="s">
        <v>350</v>
      </c>
      <c r="B178" s="254" t="s">
        <v>335</v>
      </c>
      <c r="C178" s="254"/>
      <c r="D178" s="182"/>
      <c r="E178" s="255"/>
      <c r="F178" s="255"/>
      <c r="G178" s="255"/>
      <c r="H178" s="182">
        <v>300</v>
      </c>
      <c r="I178" s="182"/>
      <c r="J178" s="182"/>
    </row>
    <row r="179" spans="1:10" x14ac:dyDescent="0.25">
      <c r="A179" s="176">
        <v>3295</v>
      </c>
      <c r="B179" s="257" t="s">
        <v>314</v>
      </c>
      <c r="C179" s="257"/>
      <c r="D179" s="182"/>
      <c r="E179" s="182"/>
      <c r="F179" s="182"/>
      <c r="H179" s="182">
        <v>400</v>
      </c>
      <c r="I179" s="182"/>
      <c r="J179" s="182"/>
    </row>
    <row r="180" spans="1:10" ht="12.75" customHeight="1" x14ac:dyDescent="0.25">
      <c r="A180" s="176" t="s">
        <v>352</v>
      </c>
      <c r="B180" s="254" t="s">
        <v>348</v>
      </c>
      <c r="C180" s="254"/>
      <c r="D180" s="182"/>
      <c r="E180" s="255"/>
      <c r="F180" s="255"/>
      <c r="G180" s="255"/>
      <c r="H180" s="182">
        <v>300</v>
      </c>
      <c r="I180" s="182"/>
      <c r="J180" s="182"/>
    </row>
    <row r="181" spans="1:10" x14ac:dyDescent="0.25">
      <c r="A181" s="169" t="s">
        <v>158</v>
      </c>
      <c r="B181" s="241" t="s">
        <v>159</v>
      </c>
      <c r="C181" s="241"/>
      <c r="D181" s="185">
        <v>4645.3</v>
      </c>
      <c r="E181" s="242">
        <v>5000</v>
      </c>
      <c r="F181" s="242"/>
      <c r="G181" s="242"/>
      <c r="H181" s="185">
        <f>SUM(H182)</f>
        <v>6000</v>
      </c>
      <c r="I181" s="185">
        <f>SUM(I182)</f>
        <v>6000</v>
      </c>
      <c r="J181" s="185">
        <f>SUM(J182)</f>
        <v>6000</v>
      </c>
    </row>
    <row r="182" spans="1:10" ht="15" customHeight="1" x14ac:dyDescent="0.25">
      <c r="A182" s="172" t="s">
        <v>178</v>
      </c>
      <c r="B182" s="249" t="s">
        <v>179</v>
      </c>
      <c r="C182" s="249"/>
      <c r="D182" s="181">
        <v>4645.3</v>
      </c>
      <c r="E182" s="250">
        <v>5000</v>
      </c>
      <c r="F182" s="250"/>
      <c r="G182" s="250"/>
      <c r="H182" s="181">
        <f>SUM(H183:H184)</f>
        <v>6000</v>
      </c>
      <c r="I182" s="181">
        <v>6000</v>
      </c>
      <c r="J182" s="181">
        <v>6000</v>
      </c>
    </row>
    <row r="183" spans="1:10" x14ac:dyDescent="0.25">
      <c r="A183" s="176" t="s">
        <v>331</v>
      </c>
      <c r="B183" s="254" t="s">
        <v>309</v>
      </c>
      <c r="C183" s="254"/>
      <c r="D183" s="182"/>
      <c r="E183" s="255"/>
      <c r="F183" s="255"/>
      <c r="G183" s="255"/>
      <c r="H183" s="182">
        <v>5000</v>
      </c>
      <c r="I183" s="182"/>
      <c r="J183" s="182"/>
    </row>
    <row r="184" spans="1:10" x14ac:dyDescent="0.25">
      <c r="A184" s="176" t="s">
        <v>333</v>
      </c>
      <c r="B184" s="254" t="s">
        <v>311</v>
      </c>
      <c r="C184" s="254"/>
      <c r="D184" s="182"/>
      <c r="E184" s="255"/>
      <c r="F184" s="255"/>
      <c r="G184" s="255"/>
      <c r="H184" s="182">
        <v>1000</v>
      </c>
      <c r="I184" s="182"/>
      <c r="J184" s="182"/>
    </row>
    <row r="185" spans="1:10" ht="24" customHeight="1" x14ac:dyDescent="0.25">
      <c r="A185" s="167" t="s">
        <v>184</v>
      </c>
      <c r="B185" s="239" t="s">
        <v>185</v>
      </c>
      <c r="C185" s="239"/>
      <c r="D185" s="184">
        <v>39479.89</v>
      </c>
      <c r="E185" s="240">
        <v>60500</v>
      </c>
      <c r="F185" s="240"/>
      <c r="G185" s="240"/>
      <c r="H185" s="184">
        <f>SUM(H186+H195+H215)</f>
        <v>76000</v>
      </c>
      <c r="I185" s="184">
        <f>SUM(I186+I195+I215)</f>
        <v>76000</v>
      </c>
      <c r="J185" s="184">
        <f>SUM(J186+J195+J215)</f>
        <v>76000</v>
      </c>
    </row>
    <row r="186" spans="1:10" x14ac:dyDescent="0.25">
      <c r="A186" s="169" t="s">
        <v>144</v>
      </c>
      <c r="B186" s="241" t="s">
        <v>55</v>
      </c>
      <c r="C186" s="241"/>
      <c r="D186" s="185">
        <v>2977.67</v>
      </c>
      <c r="E186" s="242">
        <v>6000</v>
      </c>
      <c r="F186" s="242"/>
      <c r="G186" s="242"/>
      <c r="H186" s="185">
        <f>SUM(H187)</f>
        <v>6000</v>
      </c>
      <c r="I186" s="185">
        <f>SUM(I187)</f>
        <v>6000</v>
      </c>
      <c r="J186" s="185">
        <f>SUM(J187)</f>
        <v>6000</v>
      </c>
    </row>
    <row r="187" spans="1:10" x14ac:dyDescent="0.25">
      <c r="A187" s="172" t="s">
        <v>145</v>
      </c>
      <c r="B187" s="249" t="s">
        <v>146</v>
      </c>
      <c r="C187" s="249"/>
      <c r="D187" s="181">
        <v>2977.67</v>
      </c>
      <c r="E187" s="250">
        <v>6000</v>
      </c>
      <c r="F187" s="250"/>
      <c r="G187" s="250"/>
      <c r="H187" s="181">
        <f>SUM(H188:H194)</f>
        <v>6000</v>
      </c>
      <c r="I187" s="181">
        <v>6000</v>
      </c>
      <c r="J187" s="181">
        <v>6000</v>
      </c>
    </row>
    <row r="188" spans="1:10" ht="14.25" customHeight="1" x14ac:dyDescent="0.25">
      <c r="A188" s="176" t="s">
        <v>326</v>
      </c>
      <c r="B188" s="254" t="s">
        <v>344</v>
      </c>
      <c r="C188" s="254"/>
      <c r="D188" s="182"/>
      <c r="E188" s="255"/>
      <c r="F188" s="255"/>
      <c r="G188" s="255"/>
      <c r="H188" s="182">
        <v>300</v>
      </c>
      <c r="I188" s="182"/>
      <c r="J188" s="182"/>
    </row>
    <row r="189" spans="1:10" x14ac:dyDescent="0.25">
      <c r="A189" s="176">
        <v>3235</v>
      </c>
      <c r="B189" s="254" t="s">
        <v>317</v>
      </c>
      <c r="C189" s="254"/>
      <c r="D189" s="182"/>
      <c r="E189" s="255"/>
      <c r="F189" s="255"/>
      <c r="G189" s="255"/>
      <c r="H189" s="182">
        <v>4900</v>
      </c>
      <c r="I189" s="182"/>
      <c r="J189" s="182"/>
    </row>
    <row r="190" spans="1:10" x14ac:dyDescent="0.25">
      <c r="A190" s="176" t="s">
        <v>331</v>
      </c>
      <c r="B190" s="254" t="s">
        <v>309</v>
      </c>
      <c r="C190" s="254"/>
      <c r="D190" s="182"/>
      <c r="E190" s="255"/>
      <c r="F190" s="255"/>
      <c r="G190" s="255"/>
      <c r="H190" s="182">
        <v>330</v>
      </c>
      <c r="I190" s="182"/>
      <c r="J190" s="182"/>
    </row>
    <row r="191" spans="1:10" x14ac:dyDescent="0.25">
      <c r="A191" s="176" t="s">
        <v>333</v>
      </c>
      <c r="B191" s="254" t="s">
        <v>311</v>
      </c>
      <c r="C191" s="254"/>
      <c r="D191" s="182"/>
      <c r="E191" s="255"/>
      <c r="F191" s="255"/>
      <c r="G191" s="255"/>
      <c r="H191" s="182">
        <v>140</v>
      </c>
      <c r="I191" s="182"/>
      <c r="J191" s="182"/>
    </row>
    <row r="192" spans="1:10" ht="15" customHeight="1" x14ac:dyDescent="0.25">
      <c r="A192" s="176">
        <v>3241</v>
      </c>
      <c r="B192" s="254" t="s">
        <v>345</v>
      </c>
      <c r="C192" s="254"/>
      <c r="D192" s="182"/>
      <c r="E192" s="255"/>
      <c r="F192" s="255"/>
      <c r="G192" s="255"/>
      <c r="H192" s="182">
        <v>140</v>
      </c>
      <c r="I192" s="182"/>
      <c r="J192" s="182"/>
    </row>
    <row r="193" spans="1:10" x14ac:dyDescent="0.25">
      <c r="A193" s="176" t="s">
        <v>350</v>
      </c>
      <c r="B193" s="254" t="s">
        <v>335</v>
      </c>
      <c r="C193" s="254"/>
      <c r="D193" s="182"/>
      <c r="E193" s="255"/>
      <c r="F193" s="255"/>
      <c r="G193" s="255"/>
      <c r="H193" s="182">
        <v>140</v>
      </c>
      <c r="I193" s="182"/>
      <c r="J193" s="182"/>
    </row>
    <row r="194" spans="1:10" ht="12" customHeight="1" x14ac:dyDescent="0.25">
      <c r="A194" s="176" t="s">
        <v>346</v>
      </c>
      <c r="B194" s="254" t="s">
        <v>338</v>
      </c>
      <c r="C194" s="254"/>
      <c r="D194" s="182"/>
      <c r="E194" s="255"/>
      <c r="F194" s="255"/>
      <c r="G194" s="255"/>
      <c r="H194" s="182">
        <v>50</v>
      </c>
      <c r="I194" s="182"/>
      <c r="J194" s="182"/>
    </row>
    <row r="195" spans="1:10" x14ac:dyDescent="0.25">
      <c r="A195" s="169" t="s">
        <v>154</v>
      </c>
      <c r="B195" s="241" t="s">
        <v>155</v>
      </c>
      <c r="C195" s="241"/>
      <c r="D195" s="185">
        <v>36502.22</v>
      </c>
      <c r="E195" s="242">
        <v>50000</v>
      </c>
      <c r="F195" s="242"/>
      <c r="G195" s="242"/>
      <c r="H195" s="185">
        <f>SUM(H196+H213)</f>
        <v>55000</v>
      </c>
      <c r="I195" s="185">
        <f>SUM(I196+I213)</f>
        <v>55000</v>
      </c>
      <c r="J195" s="185">
        <f>SUM(J196+J213)</f>
        <v>55000</v>
      </c>
    </row>
    <row r="196" spans="1:10" ht="13.5" customHeight="1" x14ac:dyDescent="0.25">
      <c r="A196" s="172" t="s">
        <v>156</v>
      </c>
      <c r="B196" s="249" t="s">
        <v>157</v>
      </c>
      <c r="C196" s="249"/>
      <c r="D196" s="181">
        <v>36502.22</v>
      </c>
      <c r="E196" s="250">
        <v>50000</v>
      </c>
      <c r="F196" s="250"/>
      <c r="G196" s="250"/>
      <c r="H196" s="181">
        <f>SUM(H197:H212)</f>
        <v>50000</v>
      </c>
      <c r="I196" s="181">
        <v>50000</v>
      </c>
      <c r="J196" s="181">
        <v>50000</v>
      </c>
    </row>
    <row r="197" spans="1:10" x14ac:dyDescent="0.25">
      <c r="A197" s="176" t="s">
        <v>297</v>
      </c>
      <c r="B197" s="254" t="s">
        <v>298</v>
      </c>
      <c r="C197" s="254"/>
      <c r="D197" s="182"/>
      <c r="E197" s="255"/>
      <c r="F197" s="255"/>
      <c r="G197" s="255"/>
      <c r="H197" s="182">
        <v>400</v>
      </c>
      <c r="I197" s="182"/>
      <c r="J197" s="182"/>
    </row>
    <row r="198" spans="1:10" ht="13.5" customHeight="1" x14ac:dyDescent="0.25">
      <c r="A198" s="176" t="s">
        <v>302</v>
      </c>
      <c r="B198" s="254" t="s">
        <v>303</v>
      </c>
      <c r="C198" s="254"/>
      <c r="D198" s="182"/>
      <c r="E198" s="255"/>
      <c r="F198" s="255"/>
      <c r="G198" s="255"/>
      <c r="H198" s="182">
        <v>1000</v>
      </c>
      <c r="I198" s="182"/>
      <c r="J198" s="182"/>
    </row>
    <row r="199" spans="1:10" x14ac:dyDescent="0.25">
      <c r="A199" s="176" t="s">
        <v>320</v>
      </c>
      <c r="B199" s="254" t="s">
        <v>304</v>
      </c>
      <c r="C199" s="254"/>
      <c r="D199" s="182"/>
      <c r="E199" s="255"/>
      <c r="F199" s="255"/>
      <c r="G199" s="255"/>
      <c r="H199" s="182">
        <v>300</v>
      </c>
      <c r="I199" s="182"/>
      <c r="J199" s="182"/>
    </row>
    <row r="200" spans="1:10" ht="14.25" customHeight="1" x14ac:dyDescent="0.25">
      <c r="A200" s="176" t="s">
        <v>321</v>
      </c>
      <c r="B200" s="254" t="s">
        <v>322</v>
      </c>
      <c r="C200" s="254"/>
      <c r="D200" s="182"/>
      <c r="E200" s="255"/>
      <c r="F200" s="255"/>
      <c r="G200" s="255"/>
      <c r="H200" s="182">
        <v>300</v>
      </c>
      <c r="I200" s="182"/>
      <c r="J200" s="182"/>
    </row>
    <row r="201" spans="1:10" x14ac:dyDescent="0.25">
      <c r="A201" s="176" t="s">
        <v>353</v>
      </c>
      <c r="B201" s="254" t="s">
        <v>323</v>
      </c>
      <c r="C201" s="254"/>
      <c r="D201" s="182"/>
      <c r="E201" s="255"/>
      <c r="F201" s="255"/>
      <c r="G201" s="255"/>
      <c r="H201" s="182">
        <v>500</v>
      </c>
      <c r="I201" s="182"/>
      <c r="J201" s="182"/>
    </row>
    <row r="202" spans="1:10" ht="12.75" customHeight="1" x14ac:dyDescent="0.25">
      <c r="A202" s="176" t="s">
        <v>324</v>
      </c>
      <c r="B202" s="254" t="s">
        <v>305</v>
      </c>
      <c r="C202" s="254"/>
      <c r="D202" s="182"/>
      <c r="E202" s="255"/>
      <c r="F202" s="255"/>
      <c r="G202" s="255"/>
      <c r="H202" s="182">
        <v>500</v>
      </c>
      <c r="I202" s="182"/>
      <c r="J202" s="182"/>
    </row>
    <row r="203" spans="1:10" ht="15" customHeight="1" x14ac:dyDescent="0.25">
      <c r="A203" s="176" t="s">
        <v>326</v>
      </c>
      <c r="B203" s="254" t="s">
        <v>344</v>
      </c>
      <c r="C203" s="254"/>
      <c r="D203" s="182"/>
      <c r="E203" s="255"/>
      <c r="F203" s="255"/>
      <c r="G203" s="255"/>
      <c r="H203" s="182">
        <v>1000</v>
      </c>
      <c r="I203" s="182"/>
      <c r="J203" s="182"/>
    </row>
    <row r="204" spans="1:10" x14ac:dyDescent="0.25">
      <c r="A204" s="176">
        <v>3235</v>
      </c>
      <c r="B204" s="254" t="s">
        <v>317</v>
      </c>
      <c r="C204" s="254"/>
      <c r="D204" s="182"/>
      <c r="E204" s="255"/>
      <c r="F204" s="255"/>
      <c r="G204" s="255"/>
      <c r="H204" s="182">
        <v>30000</v>
      </c>
      <c r="I204" s="182"/>
      <c r="J204" s="182"/>
    </row>
    <row r="205" spans="1:10" x14ac:dyDescent="0.25">
      <c r="A205" s="176" t="s">
        <v>331</v>
      </c>
      <c r="B205" s="254" t="s">
        <v>309</v>
      </c>
      <c r="C205" s="254"/>
      <c r="D205" s="182"/>
      <c r="E205" s="255"/>
      <c r="F205" s="255"/>
      <c r="G205" s="255"/>
      <c r="H205" s="182">
        <v>10000</v>
      </c>
      <c r="I205" s="182"/>
      <c r="J205" s="182"/>
    </row>
    <row r="206" spans="1:10" x14ac:dyDescent="0.25">
      <c r="A206" s="176" t="s">
        <v>332</v>
      </c>
      <c r="B206" s="254" t="s">
        <v>310</v>
      </c>
      <c r="C206" s="254"/>
      <c r="D206" s="182"/>
      <c r="E206" s="255"/>
      <c r="F206" s="255"/>
      <c r="G206" s="255"/>
      <c r="H206" s="182">
        <v>1000</v>
      </c>
      <c r="I206" s="182"/>
      <c r="J206" s="182"/>
    </row>
    <row r="207" spans="1:10" x14ac:dyDescent="0.25">
      <c r="A207" s="176" t="s">
        <v>333</v>
      </c>
      <c r="B207" s="254" t="s">
        <v>311</v>
      </c>
      <c r="C207" s="254"/>
      <c r="D207" s="182"/>
      <c r="E207" s="255"/>
      <c r="F207" s="255"/>
      <c r="G207" s="255"/>
      <c r="H207" s="182">
        <v>800</v>
      </c>
      <c r="I207" s="182"/>
      <c r="J207" s="182"/>
    </row>
    <row r="208" spans="1:10" ht="15" customHeight="1" x14ac:dyDescent="0.25">
      <c r="A208" s="176">
        <v>3241</v>
      </c>
      <c r="B208" s="254" t="s">
        <v>345</v>
      </c>
      <c r="C208" s="254"/>
      <c r="D208" s="182"/>
      <c r="E208" s="255"/>
      <c r="F208" s="255"/>
      <c r="G208" s="255"/>
      <c r="H208" s="182">
        <v>1800</v>
      </c>
      <c r="I208" s="182"/>
      <c r="J208" s="182"/>
    </row>
    <row r="209" spans="1:10" x14ac:dyDescent="0.25">
      <c r="A209" s="176" t="s">
        <v>350</v>
      </c>
      <c r="B209" s="254" t="s">
        <v>335</v>
      </c>
      <c r="C209" s="254"/>
      <c r="D209" s="182"/>
      <c r="E209" s="255"/>
      <c r="F209" s="255"/>
      <c r="G209" s="255"/>
      <c r="H209" s="182">
        <v>1000</v>
      </c>
      <c r="I209" s="182"/>
      <c r="J209" s="182"/>
    </row>
    <row r="210" spans="1:10" x14ac:dyDescent="0.25">
      <c r="A210" s="176" t="s">
        <v>354</v>
      </c>
      <c r="B210" s="254" t="s">
        <v>314</v>
      </c>
      <c r="C210" s="254"/>
      <c r="D210" s="182"/>
      <c r="E210" s="255"/>
      <c r="F210" s="255"/>
      <c r="G210" s="255"/>
      <c r="H210" s="182">
        <v>400</v>
      </c>
      <c r="I210" s="182"/>
      <c r="J210" s="182"/>
    </row>
    <row r="211" spans="1:10" ht="13.5" customHeight="1" x14ac:dyDescent="0.25">
      <c r="A211" s="176" t="s">
        <v>352</v>
      </c>
      <c r="B211" s="254" t="s">
        <v>348</v>
      </c>
      <c r="C211" s="254"/>
      <c r="D211" s="182"/>
      <c r="E211" s="255"/>
      <c r="F211" s="255"/>
      <c r="G211" s="255"/>
      <c r="H211" s="182">
        <v>500</v>
      </c>
      <c r="I211" s="182"/>
      <c r="J211" s="182"/>
    </row>
    <row r="212" spans="1:10" ht="17.25" customHeight="1" x14ac:dyDescent="0.25">
      <c r="A212" s="176" t="s">
        <v>346</v>
      </c>
      <c r="B212" s="254" t="s">
        <v>338</v>
      </c>
      <c r="C212" s="254"/>
      <c r="D212" s="182"/>
      <c r="E212" s="255"/>
      <c r="F212" s="255"/>
      <c r="G212" s="255"/>
      <c r="H212" s="182">
        <v>500</v>
      </c>
      <c r="I212" s="182"/>
      <c r="J212" s="182"/>
    </row>
    <row r="213" spans="1:10" ht="18.75" customHeight="1" x14ac:dyDescent="0.25">
      <c r="A213" s="172" t="s">
        <v>176</v>
      </c>
      <c r="B213" s="249" t="s">
        <v>177</v>
      </c>
      <c r="C213" s="249"/>
      <c r="D213" s="181">
        <v>9290.6</v>
      </c>
      <c r="E213" s="250">
        <v>10000</v>
      </c>
      <c r="F213" s="250"/>
      <c r="G213" s="250"/>
      <c r="H213" s="181">
        <f>SUM(H214)</f>
        <v>5000</v>
      </c>
      <c r="I213" s="181">
        <v>5000</v>
      </c>
      <c r="J213" s="181">
        <v>5000</v>
      </c>
    </row>
    <row r="214" spans="1:10" x14ac:dyDescent="0.25">
      <c r="A214" s="176">
        <v>3235</v>
      </c>
      <c r="B214" s="254" t="s">
        <v>317</v>
      </c>
      <c r="C214" s="254"/>
      <c r="D214" s="182"/>
      <c r="E214" s="255"/>
      <c r="F214" s="255"/>
      <c r="G214" s="255"/>
      <c r="H214" s="182">
        <v>5000</v>
      </c>
      <c r="I214" s="182"/>
      <c r="J214" s="182"/>
    </row>
    <row r="215" spans="1:10" x14ac:dyDescent="0.25">
      <c r="A215" s="169" t="s">
        <v>158</v>
      </c>
      <c r="B215" s="241" t="s">
        <v>159</v>
      </c>
      <c r="C215" s="241"/>
      <c r="D215" s="185">
        <v>0</v>
      </c>
      <c r="E215" s="242">
        <v>4500</v>
      </c>
      <c r="F215" s="242"/>
      <c r="G215" s="242"/>
      <c r="H215" s="185">
        <f>SUM(H216+H218)</f>
        <v>15000</v>
      </c>
      <c r="I215" s="185">
        <f>SUM(I216+I218)</f>
        <v>15000</v>
      </c>
      <c r="J215" s="185">
        <f>SUM(J216+J218)</f>
        <v>15000</v>
      </c>
    </row>
    <row r="216" spans="1:10" ht="14.25" customHeight="1" x14ac:dyDescent="0.25">
      <c r="A216" s="172" t="s">
        <v>178</v>
      </c>
      <c r="B216" s="249" t="s">
        <v>179</v>
      </c>
      <c r="C216" s="249"/>
      <c r="D216" s="181">
        <v>0</v>
      </c>
      <c r="E216" s="250">
        <v>3000</v>
      </c>
      <c r="F216" s="250"/>
      <c r="G216" s="250"/>
      <c r="H216" s="181">
        <f>SUM(H217)</f>
        <v>10000</v>
      </c>
      <c r="I216" s="181">
        <v>10000</v>
      </c>
      <c r="J216" s="181">
        <v>10000</v>
      </c>
    </row>
    <row r="217" spans="1:10" x14ac:dyDescent="0.25">
      <c r="A217" s="176" t="s">
        <v>329</v>
      </c>
      <c r="B217" s="254" t="s">
        <v>317</v>
      </c>
      <c r="C217" s="254"/>
      <c r="D217" s="182"/>
      <c r="E217" s="255"/>
      <c r="F217" s="255"/>
      <c r="G217" s="255"/>
      <c r="H217" s="182">
        <v>10000</v>
      </c>
      <c r="I217" s="182"/>
      <c r="J217" s="182"/>
    </row>
    <row r="218" spans="1:10" ht="16.5" customHeight="1" x14ac:dyDescent="0.25">
      <c r="A218" s="172" t="s">
        <v>180</v>
      </c>
      <c r="B218" s="249" t="s">
        <v>181</v>
      </c>
      <c r="C218" s="249"/>
      <c r="D218" s="181">
        <v>0</v>
      </c>
      <c r="E218" s="250">
        <v>1500</v>
      </c>
      <c r="F218" s="250"/>
      <c r="G218" s="250"/>
      <c r="H218" s="181">
        <f>SUM(H219)</f>
        <v>5000</v>
      </c>
      <c r="I218" s="181">
        <v>5000</v>
      </c>
      <c r="J218" s="181">
        <v>5000</v>
      </c>
    </row>
    <row r="219" spans="1:10" x14ac:dyDescent="0.25">
      <c r="A219" s="176" t="s">
        <v>329</v>
      </c>
      <c r="B219" s="254" t="s">
        <v>355</v>
      </c>
      <c r="C219" s="254"/>
      <c r="D219" s="182"/>
      <c r="E219" s="255"/>
      <c r="F219" s="255"/>
      <c r="G219" s="255"/>
      <c r="H219" s="182">
        <v>5000</v>
      </c>
      <c r="I219" s="182"/>
      <c r="J219" s="182"/>
    </row>
    <row r="220" spans="1:10" x14ac:dyDescent="0.25">
      <c r="A220" s="167" t="s">
        <v>186</v>
      </c>
      <c r="B220" s="239" t="s">
        <v>187</v>
      </c>
      <c r="C220" s="239"/>
      <c r="D220" s="184">
        <v>15599.51</v>
      </c>
      <c r="E220" s="240">
        <v>16000</v>
      </c>
      <c r="F220" s="240"/>
      <c r="G220" s="240"/>
      <c r="H220" s="184">
        <f>SUM(H221+H226)</f>
        <v>22000</v>
      </c>
      <c r="I220" s="184">
        <f>SUM(I221+I226)</f>
        <v>22000</v>
      </c>
      <c r="J220" s="184">
        <f>SUM(J221+J226)</f>
        <v>22000</v>
      </c>
    </row>
    <row r="221" spans="1:10" x14ac:dyDescent="0.25">
      <c r="A221" s="169" t="s">
        <v>144</v>
      </c>
      <c r="B221" s="241" t="s">
        <v>55</v>
      </c>
      <c r="C221" s="241"/>
      <c r="D221" s="185">
        <v>1000</v>
      </c>
      <c r="E221" s="242">
        <v>1000</v>
      </c>
      <c r="F221" s="242"/>
      <c r="G221" s="242"/>
      <c r="H221" s="185">
        <f>SUM(H222)</f>
        <v>2000</v>
      </c>
      <c r="I221" s="185">
        <f>SUM(I222)</f>
        <v>2000</v>
      </c>
      <c r="J221" s="185">
        <f>SUM(J222)</f>
        <v>2000</v>
      </c>
    </row>
    <row r="222" spans="1:10" x14ac:dyDescent="0.25">
      <c r="A222" s="172" t="s">
        <v>145</v>
      </c>
      <c r="B222" s="249" t="s">
        <v>146</v>
      </c>
      <c r="C222" s="249"/>
      <c r="D222" s="181">
        <v>1000</v>
      </c>
      <c r="E222" s="250">
        <v>1000</v>
      </c>
      <c r="F222" s="250"/>
      <c r="G222" s="250"/>
      <c r="H222" s="181">
        <f>SUM(H223:H225)</f>
        <v>2000</v>
      </c>
      <c r="I222" s="181">
        <v>2000</v>
      </c>
      <c r="J222" s="181">
        <v>2000</v>
      </c>
    </row>
    <row r="223" spans="1:10" x14ac:dyDescent="0.25">
      <c r="A223" s="176" t="s">
        <v>326</v>
      </c>
      <c r="B223" s="254" t="s">
        <v>327</v>
      </c>
      <c r="C223" s="254"/>
      <c r="D223" s="182"/>
      <c r="E223" s="255"/>
      <c r="F223" s="255"/>
      <c r="G223" s="255"/>
      <c r="H223" s="182">
        <v>200</v>
      </c>
      <c r="I223" s="182"/>
      <c r="J223" s="182"/>
    </row>
    <row r="224" spans="1:10" x14ac:dyDescent="0.25">
      <c r="A224" s="176" t="s">
        <v>331</v>
      </c>
      <c r="B224" s="254" t="s">
        <v>309</v>
      </c>
      <c r="C224" s="254"/>
      <c r="D224" s="182"/>
      <c r="E224" s="255"/>
      <c r="F224" s="255"/>
      <c r="G224" s="255"/>
      <c r="H224" s="182">
        <v>1400</v>
      </c>
      <c r="I224" s="182"/>
      <c r="J224" s="182"/>
    </row>
    <row r="225" spans="1:10" x14ac:dyDescent="0.25">
      <c r="A225" s="176" t="s">
        <v>333</v>
      </c>
      <c r="B225" s="254" t="s">
        <v>311</v>
      </c>
      <c r="C225" s="254"/>
      <c r="D225" s="182"/>
      <c r="E225" s="255"/>
      <c r="F225" s="255"/>
      <c r="G225" s="255"/>
      <c r="H225" s="182">
        <v>400</v>
      </c>
      <c r="I225" s="182"/>
      <c r="J225" s="182"/>
    </row>
    <row r="226" spans="1:10" x14ac:dyDescent="0.25">
      <c r="A226" s="169" t="s">
        <v>154</v>
      </c>
      <c r="B226" s="241" t="s">
        <v>155</v>
      </c>
      <c r="C226" s="241"/>
      <c r="D226" s="185">
        <v>14599.51</v>
      </c>
      <c r="E226" s="242">
        <v>15000</v>
      </c>
      <c r="F226" s="242"/>
      <c r="G226" s="242"/>
      <c r="H226" s="185">
        <f>SUM(H227)</f>
        <v>20000</v>
      </c>
      <c r="I226" s="185">
        <f>SUM(I227)</f>
        <v>20000</v>
      </c>
      <c r="J226" s="185">
        <f>SUM(J227)</f>
        <v>20000</v>
      </c>
    </row>
    <row r="227" spans="1:10" ht="16.5" customHeight="1" x14ac:dyDescent="0.25">
      <c r="A227" s="172" t="s">
        <v>176</v>
      </c>
      <c r="B227" s="249" t="s">
        <v>177</v>
      </c>
      <c r="C227" s="249"/>
      <c r="D227" s="181">
        <v>14599.51</v>
      </c>
      <c r="E227" s="250">
        <v>15000</v>
      </c>
      <c r="F227" s="250"/>
      <c r="G227" s="250"/>
      <c r="H227" s="181">
        <f>SUM(H228:H236)</f>
        <v>20000</v>
      </c>
      <c r="I227" s="181">
        <v>20000</v>
      </c>
      <c r="J227" s="181">
        <v>20000</v>
      </c>
    </row>
    <row r="228" spans="1:10" ht="12" customHeight="1" x14ac:dyDescent="0.25">
      <c r="A228" s="176" t="s">
        <v>302</v>
      </c>
      <c r="B228" s="254" t="s">
        <v>303</v>
      </c>
      <c r="C228" s="254"/>
      <c r="D228" s="182"/>
      <c r="E228" s="255"/>
      <c r="F228" s="255"/>
      <c r="G228" s="255"/>
      <c r="H228" s="182">
        <v>200</v>
      </c>
      <c r="I228" s="182"/>
      <c r="J228" s="182"/>
    </row>
    <row r="229" spans="1:10" ht="13.5" customHeight="1" x14ac:dyDescent="0.25">
      <c r="A229" s="176" t="s">
        <v>324</v>
      </c>
      <c r="B229" s="254" t="s">
        <v>305</v>
      </c>
      <c r="C229" s="254"/>
      <c r="D229" s="182"/>
      <c r="E229" s="255"/>
      <c r="F229" s="255"/>
      <c r="G229" s="255"/>
      <c r="H229" s="182">
        <v>100</v>
      </c>
      <c r="I229" s="182"/>
      <c r="J229" s="182"/>
    </row>
    <row r="230" spans="1:10" ht="13.5" customHeight="1" x14ac:dyDescent="0.25">
      <c r="A230" s="176" t="s">
        <v>326</v>
      </c>
      <c r="B230" s="254" t="s">
        <v>344</v>
      </c>
      <c r="C230" s="254"/>
      <c r="D230" s="182"/>
      <c r="E230" s="255"/>
      <c r="F230" s="255"/>
      <c r="G230" s="255"/>
      <c r="H230" s="182">
        <v>600</v>
      </c>
      <c r="I230" s="182"/>
      <c r="J230" s="182"/>
    </row>
    <row r="231" spans="1:10" x14ac:dyDescent="0.25">
      <c r="A231" s="176" t="s">
        <v>329</v>
      </c>
      <c r="B231" s="254" t="s">
        <v>317</v>
      </c>
      <c r="C231" s="254"/>
      <c r="D231" s="182"/>
      <c r="E231" s="255"/>
      <c r="F231" s="255"/>
      <c r="G231" s="255"/>
      <c r="H231" s="182">
        <v>2200</v>
      </c>
      <c r="I231" s="182"/>
      <c r="J231" s="182"/>
    </row>
    <row r="232" spans="1:10" x14ac:dyDescent="0.25">
      <c r="A232" s="176" t="s">
        <v>331</v>
      </c>
      <c r="B232" s="254" t="s">
        <v>309</v>
      </c>
      <c r="C232" s="254"/>
      <c r="D232" s="182"/>
      <c r="E232" s="255"/>
      <c r="F232" s="255"/>
      <c r="G232" s="255"/>
      <c r="H232" s="182">
        <v>15000</v>
      </c>
      <c r="I232" s="182"/>
      <c r="J232" s="182"/>
    </row>
    <row r="233" spans="1:10" x14ac:dyDescent="0.25">
      <c r="A233" s="176" t="s">
        <v>333</v>
      </c>
      <c r="B233" s="254" t="s">
        <v>311</v>
      </c>
      <c r="C233" s="254"/>
      <c r="D233" s="182"/>
      <c r="E233" s="255"/>
      <c r="F233" s="255"/>
      <c r="G233" s="255"/>
      <c r="H233" s="182">
        <v>1300</v>
      </c>
      <c r="I233" s="182"/>
      <c r="J233" s="182"/>
    </row>
    <row r="234" spans="1:10" ht="14.25" customHeight="1" x14ac:dyDescent="0.25">
      <c r="A234" s="176">
        <v>3241</v>
      </c>
      <c r="B234" s="254" t="s">
        <v>345</v>
      </c>
      <c r="C234" s="254"/>
      <c r="D234" s="182"/>
      <c r="E234" s="255"/>
      <c r="F234" s="255"/>
      <c r="G234" s="255"/>
      <c r="H234" s="182">
        <v>200</v>
      </c>
      <c r="I234" s="182"/>
      <c r="J234" s="182"/>
    </row>
    <row r="235" spans="1:10" x14ac:dyDescent="0.25">
      <c r="A235" s="176" t="s">
        <v>354</v>
      </c>
      <c r="B235" s="254" t="s">
        <v>314</v>
      </c>
      <c r="C235" s="254"/>
      <c r="D235" s="182"/>
      <c r="E235" s="255"/>
      <c r="F235" s="255"/>
      <c r="G235" s="255"/>
      <c r="H235" s="182">
        <v>300</v>
      </c>
      <c r="I235" s="182"/>
      <c r="J235" s="182"/>
    </row>
    <row r="236" spans="1:10" ht="12" customHeight="1" x14ac:dyDescent="0.25">
      <c r="A236" s="176" t="s">
        <v>346</v>
      </c>
      <c r="B236" s="254" t="s">
        <v>338</v>
      </c>
      <c r="C236" s="254"/>
      <c r="D236" s="182"/>
      <c r="E236" s="255"/>
      <c r="F236" s="255"/>
      <c r="G236" s="255"/>
      <c r="H236" s="182">
        <v>100</v>
      </c>
      <c r="I236" s="182"/>
      <c r="J236" s="182"/>
    </row>
    <row r="237" spans="1:10" x14ac:dyDescent="0.25">
      <c r="A237" s="167" t="s">
        <v>188</v>
      </c>
      <c r="B237" s="239" t="s">
        <v>189</v>
      </c>
      <c r="C237" s="239"/>
      <c r="D237" s="184">
        <v>1600</v>
      </c>
      <c r="E237" s="240">
        <v>7000</v>
      </c>
      <c r="F237" s="240"/>
      <c r="G237" s="240"/>
      <c r="H237" s="184">
        <f>SUM(H238+H242+H250)</f>
        <v>12000</v>
      </c>
      <c r="I237" s="184">
        <f>SUM(I238+I242+I250)</f>
        <v>12000</v>
      </c>
      <c r="J237" s="184">
        <f>SUM(J238+J242+J250)</f>
        <v>12000</v>
      </c>
    </row>
    <row r="238" spans="1:10" x14ac:dyDescent="0.25">
      <c r="A238" s="169" t="s">
        <v>144</v>
      </c>
      <c r="B238" s="241" t="s">
        <v>55</v>
      </c>
      <c r="C238" s="241"/>
      <c r="D238" s="185">
        <v>1000</v>
      </c>
      <c r="E238" s="242">
        <v>1000</v>
      </c>
      <c r="F238" s="242"/>
      <c r="G238" s="242"/>
      <c r="H238" s="185">
        <f>SUM(H239)</f>
        <v>2000</v>
      </c>
      <c r="I238" s="185">
        <f>SUM(I239)</f>
        <v>2000</v>
      </c>
      <c r="J238" s="185">
        <f>SUM(J239)</f>
        <v>2000</v>
      </c>
    </row>
    <row r="239" spans="1:10" x14ac:dyDescent="0.25">
      <c r="A239" s="172" t="s">
        <v>145</v>
      </c>
      <c r="B239" s="249" t="s">
        <v>146</v>
      </c>
      <c r="C239" s="249"/>
      <c r="D239" s="181">
        <v>1000</v>
      </c>
      <c r="E239" s="250">
        <v>1000</v>
      </c>
      <c r="F239" s="250"/>
      <c r="G239" s="250"/>
      <c r="H239" s="181">
        <f>SUM(H240:H241)</f>
        <v>2000</v>
      </c>
      <c r="I239" s="181">
        <v>2000</v>
      </c>
      <c r="J239" s="181">
        <v>2000</v>
      </c>
    </row>
    <row r="240" spans="1:10" x14ac:dyDescent="0.25">
      <c r="A240" s="176" t="s">
        <v>331</v>
      </c>
      <c r="B240" s="254" t="s">
        <v>309</v>
      </c>
      <c r="C240" s="254"/>
      <c r="D240" s="182"/>
      <c r="E240" s="255"/>
      <c r="F240" s="255"/>
      <c r="G240" s="255"/>
      <c r="H240" s="182">
        <v>1650</v>
      </c>
      <c r="I240" s="182"/>
      <c r="J240" s="182"/>
    </row>
    <row r="241" spans="1:10" x14ac:dyDescent="0.25">
      <c r="A241" s="176" t="s">
        <v>333</v>
      </c>
      <c r="B241" s="254" t="s">
        <v>311</v>
      </c>
      <c r="C241" s="254"/>
      <c r="D241" s="182"/>
      <c r="E241" s="255"/>
      <c r="F241" s="255"/>
      <c r="G241" s="255"/>
      <c r="H241" s="182">
        <v>350</v>
      </c>
      <c r="I241" s="182"/>
      <c r="J241" s="182"/>
    </row>
    <row r="242" spans="1:10" x14ac:dyDescent="0.25">
      <c r="A242" s="169" t="s">
        <v>154</v>
      </c>
      <c r="B242" s="241" t="s">
        <v>155</v>
      </c>
      <c r="C242" s="241"/>
      <c r="D242" s="185">
        <v>600</v>
      </c>
      <c r="E242" s="242">
        <v>5000</v>
      </c>
      <c r="F242" s="242"/>
      <c r="G242" s="242"/>
      <c r="H242" s="185">
        <f>SUM(H243)</f>
        <v>5000</v>
      </c>
      <c r="I242" s="185">
        <f>SUM(I243)</f>
        <v>5000</v>
      </c>
      <c r="J242" s="185">
        <f>SUM(J243)</f>
        <v>5000</v>
      </c>
    </row>
    <row r="243" spans="1:10" ht="16.5" customHeight="1" x14ac:dyDescent="0.25">
      <c r="A243" s="172" t="s">
        <v>156</v>
      </c>
      <c r="B243" s="249" t="s">
        <v>157</v>
      </c>
      <c r="C243" s="249"/>
      <c r="D243" s="181">
        <v>600</v>
      </c>
      <c r="E243" s="250">
        <v>5000</v>
      </c>
      <c r="F243" s="250"/>
      <c r="G243" s="250"/>
      <c r="H243" s="181">
        <f>SUM(H244:H249)</f>
        <v>5000</v>
      </c>
      <c r="I243" s="181">
        <v>5000</v>
      </c>
      <c r="J243" s="181">
        <v>5000</v>
      </c>
    </row>
    <row r="244" spans="1:10" x14ac:dyDescent="0.25">
      <c r="A244" s="176" t="s">
        <v>297</v>
      </c>
      <c r="B244" s="254" t="s">
        <v>298</v>
      </c>
      <c r="C244" s="254"/>
      <c r="D244" s="182"/>
      <c r="E244" s="255"/>
      <c r="F244" s="255"/>
      <c r="G244" s="255"/>
      <c r="H244" s="182">
        <v>100</v>
      </c>
      <c r="I244" s="182"/>
      <c r="J244" s="182"/>
    </row>
    <row r="245" spans="1:10" ht="15" customHeight="1" x14ac:dyDescent="0.25">
      <c r="A245" s="176" t="s">
        <v>302</v>
      </c>
      <c r="B245" s="254" t="s">
        <v>303</v>
      </c>
      <c r="C245" s="254"/>
      <c r="D245" s="182"/>
      <c r="E245" s="255"/>
      <c r="F245" s="255"/>
      <c r="G245" s="255"/>
      <c r="H245" s="182">
        <v>150</v>
      </c>
      <c r="I245" s="182"/>
      <c r="J245" s="182"/>
    </row>
    <row r="246" spans="1:10" ht="14.25" customHeight="1" x14ac:dyDescent="0.25">
      <c r="A246" s="176" t="s">
        <v>321</v>
      </c>
      <c r="B246" s="254" t="s">
        <v>322</v>
      </c>
      <c r="C246" s="254"/>
      <c r="D246" s="182"/>
      <c r="E246" s="255"/>
      <c r="F246" s="255"/>
      <c r="G246" s="255"/>
      <c r="H246" s="182">
        <v>150</v>
      </c>
      <c r="I246" s="182"/>
      <c r="J246" s="182"/>
    </row>
    <row r="247" spans="1:10" ht="12" customHeight="1" x14ac:dyDescent="0.25">
      <c r="A247" s="176" t="s">
        <v>324</v>
      </c>
      <c r="B247" s="254" t="s">
        <v>305</v>
      </c>
      <c r="C247" s="254"/>
      <c r="D247" s="182"/>
      <c r="E247" s="255"/>
      <c r="F247" s="255"/>
      <c r="G247" s="255"/>
      <c r="H247" s="182">
        <v>300</v>
      </c>
      <c r="I247" s="182"/>
      <c r="J247" s="182"/>
    </row>
    <row r="248" spans="1:10" x14ac:dyDescent="0.25">
      <c r="A248" s="176" t="s">
        <v>329</v>
      </c>
      <c r="B248" s="254" t="s">
        <v>317</v>
      </c>
      <c r="C248" s="254"/>
      <c r="D248" s="182"/>
      <c r="E248" s="255"/>
      <c r="F248" s="255"/>
      <c r="G248" s="255"/>
      <c r="H248" s="182">
        <v>200</v>
      </c>
      <c r="I248" s="182"/>
      <c r="J248" s="182"/>
    </row>
    <row r="249" spans="1:10" x14ac:dyDescent="0.25">
      <c r="A249" s="176" t="s">
        <v>331</v>
      </c>
      <c r="B249" s="254" t="s">
        <v>309</v>
      </c>
      <c r="C249" s="254"/>
      <c r="D249" s="182"/>
      <c r="E249" s="255"/>
      <c r="F249" s="255"/>
      <c r="G249" s="255"/>
      <c r="H249" s="182">
        <v>4100</v>
      </c>
      <c r="I249" s="182"/>
      <c r="J249" s="182"/>
    </row>
    <row r="250" spans="1:10" x14ac:dyDescent="0.25">
      <c r="A250" s="169" t="s">
        <v>158</v>
      </c>
      <c r="B250" s="241" t="s">
        <v>159</v>
      </c>
      <c r="C250" s="241"/>
      <c r="D250" s="185">
        <v>0</v>
      </c>
      <c r="E250" s="242">
        <v>1000</v>
      </c>
      <c r="F250" s="242"/>
      <c r="G250" s="242"/>
      <c r="H250" s="185">
        <f>SUM(H251)</f>
        <v>5000</v>
      </c>
      <c r="I250" s="185">
        <f>SUM(I251)</f>
        <v>5000</v>
      </c>
      <c r="J250" s="185">
        <f>SUM(J251)</f>
        <v>5000</v>
      </c>
    </row>
    <row r="251" spans="1:10" ht="17.25" customHeight="1" x14ac:dyDescent="0.25">
      <c r="A251" s="172" t="s">
        <v>178</v>
      </c>
      <c r="B251" s="249" t="s">
        <v>179</v>
      </c>
      <c r="C251" s="249"/>
      <c r="D251" s="181">
        <v>0</v>
      </c>
      <c r="E251" s="250">
        <v>1000</v>
      </c>
      <c r="F251" s="250"/>
      <c r="G251" s="250"/>
      <c r="H251" s="181">
        <f>SUM(H252)</f>
        <v>5000</v>
      </c>
      <c r="I251" s="181">
        <v>5000</v>
      </c>
      <c r="J251" s="181">
        <v>5000</v>
      </c>
    </row>
    <row r="252" spans="1:10" x14ac:dyDescent="0.25">
      <c r="A252" s="176" t="s">
        <v>331</v>
      </c>
      <c r="B252" s="254" t="s">
        <v>309</v>
      </c>
      <c r="C252" s="254"/>
      <c r="D252" s="182"/>
      <c r="E252" s="255"/>
      <c r="F252" s="255"/>
      <c r="G252" s="255"/>
      <c r="H252" s="182">
        <v>5000</v>
      </c>
      <c r="I252" s="182"/>
      <c r="J252" s="182"/>
    </row>
    <row r="253" spans="1:10" x14ac:dyDescent="0.25">
      <c r="A253" s="167" t="s">
        <v>190</v>
      </c>
      <c r="B253" s="239" t="s">
        <v>191</v>
      </c>
      <c r="C253" s="239"/>
      <c r="D253" s="184">
        <v>13759.54</v>
      </c>
      <c r="E253" s="240">
        <v>24000</v>
      </c>
      <c r="F253" s="240"/>
      <c r="G253" s="240"/>
      <c r="H253" s="184">
        <f>SUM(H254+H261+H286)</f>
        <v>34000</v>
      </c>
      <c r="I253" s="184">
        <f>SUM(I254+I261+I286)</f>
        <v>34000</v>
      </c>
      <c r="J253" s="184">
        <f>SUM(J254+J261+J286)</f>
        <v>34000</v>
      </c>
    </row>
    <row r="254" spans="1:10" x14ac:dyDescent="0.25">
      <c r="A254" s="169" t="s">
        <v>144</v>
      </c>
      <c r="B254" s="241" t="s">
        <v>55</v>
      </c>
      <c r="C254" s="241"/>
      <c r="D254" s="185">
        <v>3600</v>
      </c>
      <c r="E254" s="242">
        <v>4000</v>
      </c>
      <c r="F254" s="242"/>
      <c r="G254" s="242"/>
      <c r="H254" s="185">
        <f>SUM(H255)</f>
        <v>4000</v>
      </c>
      <c r="I254" s="185">
        <f>SUM(I255)</f>
        <v>4000</v>
      </c>
      <c r="J254" s="185">
        <f>SUM(J255)</f>
        <v>4000</v>
      </c>
    </row>
    <row r="255" spans="1:10" x14ac:dyDescent="0.25">
      <c r="A255" s="172" t="s">
        <v>145</v>
      </c>
      <c r="B255" s="249" t="s">
        <v>146</v>
      </c>
      <c r="C255" s="249"/>
      <c r="D255" s="181">
        <v>3600</v>
      </c>
      <c r="E255" s="250">
        <v>4000</v>
      </c>
      <c r="F255" s="250"/>
      <c r="G255" s="250"/>
      <c r="H255" s="181">
        <f>SUM(H256:H260)</f>
        <v>4000</v>
      </c>
      <c r="I255" s="181">
        <v>4000</v>
      </c>
      <c r="J255" s="181">
        <v>4000</v>
      </c>
    </row>
    <row r="256" spans="1:10" ht="15" customHeight="1" x14ac:dyDescent="0.25">
      <c r="A256" s="176" t="s">
        <v>326</v>
      </c>
      <c r="B256" s="254" t="s">
        <v>344</v>
      </c>
      <c r="C256" s="254"/>
      <c r="D256" s="182"/>
      <c r="E256" s="255"/>
      <c r="F256" s="255"/>
      <c r="G256" s="255"/>
      <c r="H256" s="182">
        <v>700</v>
      </c>
      <c r="I256" s="182"/>
      <c r="J256" s="182"/>
    </row>
    <row r="257" spans="1:10" ht="15" customHeight="1" x14ac:dyDescent="0.25">
      <c r="A257" s="176" t="s">
        <v>331</v>
      </c>
      <c r="B257" s="254" t="s">
        <v>309</v>
      </c>
      <c r="C257" s="254"/>
      <c r="D257" s="182"/>
      <c r="E257" s="255"/>
      <c r="F257" s="255"/>
      <c r="G257" s="255"/>
      <c r="H257" s="182">
        <v>2300</v>
      </c>
      <c r="I257" s="182"/>
      <c r="J257" s="182"/>
    </row>
    <row r="258" spans="1:10" ht="15" customHeight="1" x14ac:dyDescent="0.25">
      <c r="A258" s="176" t="s">
        <v>333</v>
      </c>
      <c r="B258" s="254" t="s">
        <v>311</v>
      </c>
      <c r="C258" s="254"/>
      <c r="D258" s="182"/>
      <c r="E258" s="255"/>
      <c r="F258" s="255"/>
      <c r="G258" s="255"/>
      <c r="H258" s="182">
        <v>700</v>
      </c>
      <c r="I258" s="182"/>
      <c r="J258" s="182"/>
    </row>
    <row r="259" spans="1:10" ht="15" customHeight="1" x14ac:dyDescent="0.25">
      <c r="A259" s="176" t="s">
        <v>350</v>
      </c>
      <c r="B259" s="254" t="s">
        <v>335</v>
      </c>
      <c r="C259" s="254"/>
      <c r="D259" s="182"/>
      <c r="E259" s="255"/>
      <c r="F259" s="255"/>
      <c r="G259" s="255"/>
      <c r="H259" s="182">
        <v>200</v>
      </c>
      <c r="I259" s="182"/>
      <c r="J259" s="182"/>
    </row>
    <row r="260" spans="1:10" ht="15" customHeight="1" x14ac:dyDescent="0.25">
      <c r="A260" s="176" t="s">
        <v>354</v>
      </c>
      <c r="B260" s="254" t="s">
        <v>314</v>
      </c>
      <c r="C260" s="254"/>
      <c r="D260" s="182"/>
      <c r="E260" s="255"/>
      <c r="F260" s="255"/>
      <c r="G260" s="255"/>
      <c r="H260" s="182">
        <v>100</v>
      </c>
      <c r="I260" s="182"/>
      <c r="J260" s="182"/>
    </row>
    <row r="261" spans="1:10" x14ac:dyDescent="0.25">
      <c r="A261" s="169" t="s">
        <v>154</v>
      </c>
      <c r="B261" s="241" t="s">
        <v>155</v>
      </c>
      <c r="C261" s="241"/>
      <c r="D261" s="185">
        <v>10159.540000000001</v>
      </c>
      <c r="E261" s="242">
        <v>20000</v>
      </c>
      <c r="F261" s="242"/>
      <c r="G261" s="242"/>
      <c r="H261" s="185">
        <f>SUM(H262+H278)</f>
        <v>25000</v>
      </c>
      <c r="I261" s="185">
        <f>SUM(I262+I278)</f>
        <v>25000</v>
      </c>
      <c r="J261" s="185">
        <f>SUM(J262+J278)</f>
        <v>25000</v>
      </c>
    </row>
    <row r="262" spans="1:10" ht="16.5" customHeight="1" x14ac:dyDescent="0.25">
      <c r="A262" s="172" t="s">
        <v>156</v>
      </c>
      <c r="B262" s="249" t="s">
        <v>157</v>
      </c>
      <c r="C262" s="249"/>
      <c r="D262" s="181">
        <v>868.94</v>
      </c>
      <c r="E262" s="250">
        <v>5000</v>
      </c>
      <c r="F262" s="250"/>
      <c r="G262" s="250"/>
      <c r="H262" s="181">
        <f>SUM(H263:H277)</f>
        <v>5000</v>
      </c>
      <c r="I262" s="181">
        <v>5000</v>
      </c>
      <c r="J262" s="181">
        <v>5000</v>
      </c>
    </row>
    <row r="263" spans="1:10" ht="13.5" customHeight="1" x14ac:dyDescent="0.25">
      <c r="A263" s="176" t="s">
        <v>297</v>
      </c>
      <c r="B263" s="254" t="s">
        <v>298</v>
      </c>
      <c r="C263" s="254"/>
      <c r="D263" s="182"/>
      <c r="E263" s="255"/>
      <c r="F263" s="255"/>
      <c r="G263" s="255"/>
      <c r="H263" s="182">
        <v>70</v>
      </c>
      <c r="I263" s="182"/>
      <c r="J263" s="182"/>
    </row>
    <row r="264" spans="1:10" ht="13.5" customHeight="1" x14ac:dyDescent="0.25">
      <c r="A264" s="176" t="s">
        <v>302</v>
      </c>
      <c r="B264" s="254" t="s">
        <v>303</v>
      </c>
      <c r="C264" s="254"/>
      <c r="D264" s="182"/>
      <c r="E264" s="255"/>
      <c r="F264" s="255"/>
      <c r="G264" s="255"/>
      <c r="H264" s="182">
        <v>70</v>
      </c>
      <c r="I264" s="182"/>
      <c r="J264" s="182"/>
    </row>
    <row r="265" spans="1:10" x14ac:dyDescent="0.25">
      <c r="A265" s="176" t="s">
        <v>320</v>
      </c>
      <c r="B265" s="254" t="s">
        <v>304</v>
      </c>
      <c r="C265" s="254"/>
      <c r="D265" s="182"/>
      <c r="E265" s="255"/>
      <c r="F265" s="255"/>
      <c r="G265" s="255"/>
      <c r="H265" s="182">
        <v>70</v>
      </c>
      <c r="I265" s="182"/>
      <c r="J265" s="182"/>
    </row>
    <row r="266" spans="1:10" ht="16.5" customHeight="1" x14ac:dyDescent="0.25">
      <c r="A266" s="176" t="s">
        <v>321</v>
      </c>
      <c r="B266" s="254" t="s">
        <v>322</v>
      </c>
      <c r="C266" s="254"/>
      <c r="D266" s="182"/>
      <c r="E266" s="255"/>
      <c r="F266" s="255"/>
      <c r="G266" s="255"/>
      <c r="H266" s="182">
        <v>70</v>
      </c>
      <c r="I266" s="182"/>
      <c r="J266" s="182"/>
    </row>
    <row r="267" spans="1:10" ht="12" customHeight="1" x14ac:dyDescent="0.25">
      <c r="A267" s="176" t="s">
        <v>324</v>
      </c>
      <c r="B267" s="254" t="s">
        <v>305</v>
      </c>
      <c r="C267" s="254"/>
      <c r="D267" s="182"/>
      <c r="E267" s="255"/>
      <c r="F267" s="255"/>
      <c r="G267" s="255"/>
      <c r="H267" s="182">
        <v>70</v>
      </c>
      <c r="I267" s="182"/>
      <c r="J267" s="182"/>
    </row>
    <row r="268" spans="1:10" ht="12" customHeight="1" x14ac:dyDescent="0.25">
      <c r="A268" s="176" t="s">
        <v>326</v>
      </c>
      <c r="B268" s="254" t="s">
        <v>344</v>
      </c>
      <c r="C268" s="254"/>
      <c r="D268" s="182"/>
      <c r="E268" s="255"/>
      <c r="F268" s="255"/>
      <c r="G268" s="255"/>
      <c r="H268" s="182">
        <v>600</v>
      </c>
      <c r="I268" s="182"/>
      <c r="J268" s="182"/>
    </row>
    <row r="269" spans="1:10" x14ac:dyDescent="0.25">
      <c r="A269" s="176" t="s">
        <v>329</v>
      </c>
      <c r="B269" s="254" t="s">
        <v>317</v>
      </c>
      <c r="C269" s="254"/>
      <c r="D269" s="182"/>
      <c r="E269" s="255"/>
      <c r="F269" s="255"/>
      <c r="G269" s="255"/>
      <c r="H269" s="182">
        <v>140</v>
      </c>
      <c r="I269" s="182"/>
      <c r="J269" s="182"/>
    </row>
    <row r="270" spans="1:10" x14ac:dyDescent="0.25">
      <c r="A270" s="176" t="s">
        <v>331</v>
      </c>
      <c r="B270" s="254" t="s">
        <v>309</v>
      </c>
      <c r="C270" s="254"/>
      <c r="D270" s="182"/>
      <c r="E270" s="255"/>
      <c r="F270" s="255"/>
      <c r="G270" s="255"/>
      <c r="H270" s="182">
        <v>3300</v>
      </c>
      <c r="I270" s="182"/>
      <c r="J270" s="182"/>
    </row>
    <row r="271" spans="1:10" x14ac:dyDescent="0.25">
      <c r="A271" s="176" t="s">
        <v>332</v>
      </c>
      <c r="B271" s="254" t="s">
        <v>310</v>
      </c>
      <c r="C271" s="254"/>
      <c r="D271" s="182"/>
      <c r="E271" s="255"/>
      <c r="F271" s="255"/>
      <c r="G271" s="255"/>
      <c r="H271" s="182">
        <v>70</v>
      </c>
      <c r="I271" s="182"/>
      <c r="J271" s="182"/>
    </row>
    <row r="272" spans="1:10" x14ac:dyDescent="0.25">
      <c r="A272" s="176" t="s">
        <v>333</v>
      </c>
      <c r="B272" s="254" t="s">
        <v>311</v>
      </c>
      <c r="C272" s="254"/>
      <c r="D272" s="182"/>
      <c r="E272" s="255"/>
      <c r="F272" s="255"/>
      <c r="G272" s="255"/>
      <c r="H272" s="182">
        <v>70</v>
      </c>
      <c r="I272" s="182"/>
      <c r="J272" s="182"/>
    </row>
    <row r="273" spans="1:10" ht="15" customHeight="1" x14ac:dyDescent="0.25">
      <c r="A273" s="176" t="s">
        <v>349</v>
      </c>
      <c r="B273" s="254" t="s">
        <v>345</v>
      </c>
      <c r="C273" s="254"/>
      <c r="D273" s="182"/>
      <c r="E273" s="255"/>
      <c r="F273" s="255"/>
      <c r="G273" s="255"/>
      <c r="H273" s="182">
        <v>70</v>
      </c>
      <c r="I273" s="182"/>
      <c r="J273" s="182"/>
    </row>
    <row r="274" spans="1:10" x14ac:dyDescent="0.25">
      <c r="A274" s="176" t="s">
        <v>350</v>
      </c>
      <c r="B274" s="254" t="s">
        <v>335</v>
      </c>
      <c r="C274" s="254"/>
      <c r="D274" s="182"/>
      <c r="E274" s="255"/>
      <c r="F274" s="255"/>
      <c r="G274" s="255"/>
      <c r="H274" s="182">
        <v>50</v>
      </c>
      <c r="I274" s="182"/>
      <c r="J274" s="182"/>
    </row>
    <row r="275" spans="1:10" x14ac:dyDescent="0.25">
      <c r="A275" s="176" t="s">
        <v>354</v>
      </c>
      <c r="B275" s="254" t="s">
        <v>314</v>
      </c>
      <c r="C275" s="254"/>
      <c r="D275" s="182"/>
      <c r="E275" s="255"/>
      <c r="F275" s="255"/>
      <c r="G275" s="255"/>
      <c r="H275" s="182">
        <v>140</v>
      </c>
      <c r="I275" s="182"/>
      <c r="J275" s="182"/>
    </row>
    <row r="276" spans="1:10" ht="14.25" customHeight="1" x14ac:dyDescent="0.25">
      <c r="A276" s="176" t="s">
        <v>352</v>
      </c>
      <c r="B276" s="254" t="s">
        <v>348</v>
      </c>
      <c r="C276" s="254"/>
      <c r="D276" s="182"/>
      <c r="E276" s="255"/>
      <c r="F276" s="255"/>
      <c r="G276" s="255"/>
      <c r="H276" s="182">
        <v>140</v>
      </c>
      <c r="I276" s="182"/>
      <c r="J276" s="182"/>
    </row>
    <row r="277" spans="1:10" ht="13.5" customHeight="1" x14ac:dyDescent="0.25">
      <c r="A277" s="176" t="s">
        <v>346</v>
      </c>
      <c r="B277" s="254" t="s">
        <v>338</v>
      </c>
      <c r="C277" s="254"/>
      <c r="D277" s="182"/>
      <c r="E277" s="255"/>
      <c r="F277" s="255"/>
      <c r="G277" s="255"/>
      <c r="H277" s="182">
        <v>70</v>
      </c>
      <c r="I277" s="182"/>
      <c r="J277" s="182"/>
    </row>
    <row r="278" spans="1:10" ht="15" customHeight="1" x14ac:dyDescent="0.25">
      <c r="A278" s="172" t="s">
        <v>176</v>
      </c>
      <c r="B278" s="249" t="s">
        <v>177</v>
      </c>
      <c r="C278" s="249"/>
      <c r="D278" s="181">
        <v>9290.6</v>
      </c>
      <c r="E278" s="250">
        <v>15000</v>
      </c>
      <c r="F278" s="250"/>
      <c r="G278" s="250"/>
      <c r="H278" s="181">
        <f>SUM(H279:H285)</f>
        <v>20000</v>
      </c>
      <c r="I278" s="181">
        <v>20000</v>
      </c>
      <c r="J278" s="181">
        <v>20000</v>
      </c>
    </row>
    <row r="279" spans="1:10" x14ac:dyDescent="0.25">
      <c r="A279" s="176" t="s">
        <v>329</v>
      </c>
      <c r="B279" s="254" t="s">
        <v>317</v>
      </c>
      <c r="C279" s="254"/>
      <c r="D279" s="182"/>
      <c r="E279" s="255"/>
      <c r="F279" s="255"/>
      <c r="G279" s="255"/>
      <c r="H279" s="182">
        <v>3300</v>
      </c>
      <c r="I279" s="182"/>
      <c r="J279" s="182"/>
    </row>
    <row r="280" spans="1:10" x14ac:dyDescent="0.25">
      <c r="A280" s="176" t="s">
        <v>331</v>
      </c>
      <c r="B280" s="254" t="s">
        <v>309</v>
      </c>
      <c r="C280" s="254"/>
      <c r="D280" s="182"/>
      <c r="E280" s="255"/>
      <c r="F280" s="255"/>
      <c r="G280" s="255"/>
      <c r="H280" s="182">
        <v>15900</v>
      </c>
      <c r="I280" s="182"/>
      <c r="J280" s="182"/>
    </row>
    <row r="281" spans="1:10" ht="15" customHeight="1" x14ac:dyDescent="0.25">
      <c r="A281" s="176" t="s">
        <v>349</v>
      </c>
      <c r="B281" s="254" t="s">
        <v>345</v>
      </c>
      <c r="C281" s="254"/>
      <c r="D281" s="182"/>
      <c r="E281" s="255"/>
      <c r="F281" s="255"/>
      <c r="G281" s="255"/>
      <c r="H281" s="182">
        <v>200</v>
      </c>
      <c r="I281" s="182"/>
      <c r="J281" s="182"/>
    </row>
    <row r="282" spans="1:10" x14ac:dyDescent="0.25">
      <c r="A282" s="176" t="s">
        <v>350</v>
      </c>
      <c r="B282" s="254" t="s">
        <v>335</v>
      </c>
      <c r="C282" s="254"/>
      <c r="D282" s="182"/>
      <c r="E282" s="255"/>
      <c r="F282" s="255"/>
      <c r="G282" s="255"/>
      <c r="H282" s="182">
        <v>100</v>
      </c>
      <c r="I282" s="182"/>
      <c r="J282" s="182"/>
    </row>
    <row r="283" spans="1:10" x14ac:dyDescent="0.25">
      <c r="A283" s="176" t="s">
        <v>354</v>
      </c>
      <c r="B283" s="254" t="s">
        <v>314</v>
      </c>
      <c r="C283" s="254"/>
      <c r="D283" s="182"/>
      <c r="E283" s="255"/>
      <c r="F283" s="255"/>
      <c r="G283" s="255"/>
      <c r="H283" s="182">
        <v>200</v>
      </c>
      <c r="I283" s="182"/>
      <c r="J283" s="182"/>
    </row>
    <row r="284" spans="1:10" ht="12" customHeight="1" x14ac:dyDescent="0.25">
      <c r="A284" s="176" t="s">
        <v>352</v>
      </c>
      <c r="B284" s="254" t="s">
        <v>348</v>
      </c>
      <c r="C284" s="254"/>
      <c r="D284" s="182"/>
      <c r="E284" s="255"/>
      <c r="F284" s="255"/>
      <c r="G284" s="255"/>
      <c r="H284" s="182">
        <v>200</v>
      </c>
      <c r="I284" s="182"/>
      <c r="J284" s="182"/>
    </row>
    <row r="285" spans="1:10" ht="14.25" customHeight="1" x14ac:dyDescent="0.25">
      <c r="A285" s="176" t="s">
        <v>346</v>
      </c>
      <c r="B285" s="254" t="s">
        <v>338</v>
      </c>
      <c r="C285" s="254"/>
      <c r="D285" s="182"/>
      <c r="E285" s="255"/>
      <c r="F285" s="255"/>
      <c r="G285" s="255"/>
      <c r="H285" s="182">
        <v>100</v>
      </c>
      <c r="I285" s="182"/>
      <c r="J285" s="182"/>
    </row>
    <row r="286" spans="1:10" x14ac:dyDescent="0.25">
      <c r="A286" s="169" t="s">
        <v>158</v>
      </c>
      <c r="B286" s="241" t="s">
        <v>159</v>
      </c>
      <c r="C286" s="241"/>
      <c r="D286" s="185">
        <v>0</v>
      </c>
      <c r="E286" s="242">
        <v>0</v>
      </c>
      <c r="F286" s="242"/>
      <c r="G286" s="242"/>
      <c r="H286" s="185">
        <f>SUM(H287)</f>
        <v>5000</v>
      </c>
      <c r="I286" s="185">
        <f>SUM(I287)</f>
        <v>5000</v>
      </c>
      <c r="J286" s="185">
        <f>SUM(J287)</f>
        <v>5000</v>
      </c>
    </row>
    <row r="287" spans="1:10" ht="13.5" customHeight="1" x14ac:dyDescent="0.25">
      <c r="A287" s="172" t="s">
        <v>178</v>
      </c>
      <c r="B287" s="249" t="s">
        <v>179</v>
      </c>
      <c r="C287" s="249"/>
      <c r="D287" s="181">
        <v>0</v>
      </c>
      <c r="E287" s="250">
        <v>0</v>
      </c>
      <c r="F287" s="250"/>
      <c r="G287" s="250"/>
      <c r="H287" s="181">
        <f>SUM(H288)</f>
        <v>5000</v>
      </c>
      <c r="I287" s="181">
        <v>5000</v>
      </c>
      <c r="J287" s="181">
        <v>5000</v>
      </c>
    </row>
    <row r="288" spans="1:10" x14ac:dyDescent="0.25">
      <c r="A288" s="176" t="s">
        <v>331</v>
      </c>
      <c r="B288" s="254" t="s">
        <v>309</v>
      </c>
      <c r="C288" s="254"/>
      <c r="D288" s="182"/>
      <c r="E288" s="255"/>
      <c r="F288" s="255"/>
      <c r="G288" s="255"/>
      <c r="H288" s="182">
        <v>5000</v>
      </c>
      <c r="I288" s="182"/>
      <c r="J288" s="182"/>
    </row>
    <row r="289" spans="1:10" x14ac:dyDescent="0.25">
      <c r="A289" s="167" t="s">
        <v>192</v>
      </c>
      <c r="B289" s="239" t="s">
        <v>193</v>
      </c>
      <c r="C289" s="239"/>
      <c r="D289" s="184">
        <v>4989.71</v>
      </c>
      <c r="E289" s="240">
        <v>5000</v>
      </c>
      <c r="F289" s="240"/>
      <c r="G289" s="240"/>
      <c r="H289" s="184">
        <f t="shared" ref="H289:J290" si="2">SUM(H290)</f>
        <v>3000</v>
      </c>
      <c r="I289" s="184">
        <f t="shared" si="2"/>
        <v>3000</v>
      </c>
      <c r="J289" s="184">
        <f t="shared" si="2"/>
        <v>3000</v>
      </c>
    </row>
    <row r="290" spans="1:10" x14ac:dyDescent="0.25">
      <c r="A290" s="169" t="s">
        <v>144</v>
      </c>
      <c r="B290" s="241" t="s">
        <v>55</v>
      </c>
      <c r="C290" s="241"/>
      <c r="D290" s="185">
        <v>4989.71</v>
      </c>
      <c r="E290" s="242">
        <v>5000</v>
      </c>
      <c r="F290" s="242"/>
      <c r="G290" s="242"/>
      <c r="H290" s="185">
        <f t="shared" si="2"/>
        <v>3000</v>
      </c>
      <c r="I290" s="185">
        <f t="shared" si="2"/>
        <v>3000</v>
      </c>
      <c r="J290" s="185">
        <f t="shared" si="2"/>
        <v>3000</v>
      </c>
    </row>
    <row r="291" spans="1:10" x14ac:dyDescent="0.25">
      <c r="A291" s="172" t="s">
        <v>145</v>
      </c>
      <c r="B291" s="249" t="s">
        <v>146</v>
      </c>
      <c r="C291" s="249"/>
      <c r="D291" s="181">
        <v>4989.71</v>
      </c>
      <c r="E291" s="250">
        <v>5000</v>
      </c>
      <c r="F291" s="250"/>
      <c r="G291" s="250"/>
      <c r="H291" s="181">
        <f>SUM(H292:H295)</f>
        <v>3000</v>
      </c>
      <c r="I291" s="181">
        <v>3000</v>
      </c>
      <c r="J291" s="181">
        <v>3000</v>
      </c>
    </row>
    <row r="292" spans="1:10" ht="18.75" customHeight="1" x14ac:dyDescent="0.25">
      <c r="A292" s="176" t="s">
        <v>326</v>
      </c>
      <c r="B292" s="254" t="s">
        <v>344</v>
      </c>
      <c r="C292" s="254"/>
      <c r="D292" s="182"/>
      <c r="E292" s="255"/>
      <c r="F292" s="255"/>
      <c r="G292" s="255"/>
      <c r="H292" s="182">
        <v>400</v>
      </c>
      <c r="I292" s="182"/>
      <c r="J292" s="182"/>
    </row>
    <row r="293" spans="1:10" x14ac:dyDescent="0.25">
      <c r="A293" s="176" t="s">
        <v>329</v>
      </c>
      <c r="B293" s="254" t="s">
        <v>317</v>
      </c>
      <c r="C293" s="254"/>
      <c r="D293" s="182"/>
      <c r="E293" s="255"/>
      <c r="F293" s="255"/>
      <c r="G293" s="255"/>
      <c r="H293" s="182">
        <v>400</v>
      </c>
      <c r="I293" s="182"/>
      <c r="J293" s="182"/>
    </row>
    <row r="294" spans="1:10" x14ac:dyDescent="0.25">
      <c r="A294" s="176" t="s">
        <v>331</v>
      </c>
      <c r="B294" s="254" t="s">
        <v>309</v>
      </c>
      <c r="C294" s="254"/>
      <c r="D294" s="182"/>
      <c r="E294" s="255"/>
      <c r="F294" s="255"/>
      <c r="G294" s="255"/>
      <c r="H294" s="182">
        <v>1520</v>
      </c>
      <c r="I294" s="182"/>
      <c r="J294" s="182"/>
    </row>
    <row r="295" spans="1:10" x14ac:dyDescent="0.25">
      <c r="A295" s="176" t="s">
        <v>333</v>
      </c>
      <c r="B295" s="254" t="s">
        <v>311</v>
      </c>
      <c r="C295" s="254"/>
      <c r="D295" s="182"/>
      <c r="E295" s="255"/>
      <c r="F295" s="255"/>
      <c r="G295" s="255"/>
      <c r="H295" s="182">
        <v>680</v>
      </c>
      <c r="I295" s="182"/>
      <c r="J295" s="182"/>
    </row>
    <row r="296" spans="1:10" x14ac:dyDescent="0.25">
      <c r="A296" s="165" t="s">
        <v>194</v>
      </c>
      <c r="B296" s="237" t="s">
        <v>195</v>
      </c>
      <c r="C296" s="237"/>
      <c r="D296" s="183">
        <v>56357.14</v>
      </c>
      <c r="E296" s="238">
        <v>67568</v>
      </c>
      <c r="F296" s="238"/>
      <c r="G296" s="238"/>
      <c r="H296" s="183">
        <f>SUM(H297+H321+H328+H348+H367+H371)</f>
        <v>86199</v>
      </c>
      <c r="I296" s="183">
        <f>SUM(I297+I321+I328+I348+I367+I371)</f>
        <v>85399</v>
      </c>
      <c r="J296" s="183">
        <f>SUM(J297+J321+J328+J348+J367+J371)</f>
        <v>85399</v>
      </c>
    </row>
    <row r="297" spans="1:10" x14ac:dyDescent="0.25">
      <c r="A297" s="167" t="s">
        <v>172</v>
      </c>
      <c r="B297" s="239" t="s">
        <v>196</v>
      </c>
      <c r="C297" s="239"/>
      <c r="D297" s="184">
        <v>16550.240000000002</v>
      </c>
      <c r="E297" s="240">
        <v>19637</v>
      </c>
      <c r="F297" s="240"/>
      <c r="G297" s="240"/>
      <c r="H297" s="184">
        <f>SUM(H298+H309+H316)</f>
        <v>24869</v>
      </c>
      <c r="I297" s="184">
        <f>SUM(I298+I309+I316)</f>
        <v>24869</v>
      </c>
      <c r="J297" s="184">
        <f>SUM(J298+J309+J316)</f>
        <v>24869</v>
      </c>
    </row>
    <row r="298" spans="1:10" x14ac:dyDescent="0.25">
      <c r="A298" s="169" t="s">
        <v>144</v>
      </c>
      <c r="B298" s="241" t="s">
        <v>55</v>
      </c>
      <c r="C298" s="241"/>
      <c r="D298" s="185">
        <v>5259.64</v>
      </c>
      <c r="E298" s="242">
        <v>8382</v>
      </c>
      <c r="F298" s="242"/>
      <c r="G298" s="242"/>
      <c r="H298" s="185">
        <f>SUM(H299)</f>
        <v>8569</v>
      </c>
      <c r="I298" s="185">
        <f>SUM(I299)</f>
        <v>8569</v>
      </c>
      <c r="J298" s="185">
        <f>SUM(J299)</f>
        <v>8569</v>
      </c>
    </row>
    <row r="299" spans="1:10" x14ac:dyDescent="0.25">
      <c r="A299" s="172" t="s">
        <v>145</v>
      </c>
      <c r="B299" s="249" t="s">
        <v>146</v>
      </c>
      <c r="C299" s="249"/>
      <c r="D299" s="181">
        <v>5259.6</v>
      </c>
      <c r="E299" s="250">
        <v>8382</v>
      </c>
      <c r="F299" s="250"/>
      <c r="G299" s="250"/>
      <c r="H299" s="181">
        <f>SUM(H300:H308)</f>
        <v>8569</v>
      </c>
      <c r="I299" s="181">
        <v>8569</v>
      </c>
      <c r="J299" s="181">
        <v>8569</v>
      </c>
    </row>
    <row r="300" spans="1:10" x14ac:dyDescent="0.25">
      <c r="A300" s="176" t="s">
        <v>297</v>
      </c>
      <c r="B300" s="254" t="s">
        <v>298</v>
      </c>
      <c r="C300" s="254"/>
      <c r="D300" s="182"/>
      <c r="E300" s="255"/>
      <c r="F300" s="255"/>
      <c r="G300" s="255"/>
      <c r="H300" s="182">
        <v>100</v>
      </c>
      <c r="I300" s="182"/>
      <c r="J300" s="182"/>
    </row>
    <row r="301" spans="1:10" ht="15.75" customHeight="1" x14ac:dyDescent="0.25">
      <c r="A301" s="176" t="s">
        <v>302</v>
      </c>
      <c r="B301" s="254" t="s">
        <v>303</v>
      </c>
      <c r="C301" s="254"/>
      <c r="D301" s="182"/>
      <c r="E301" s="255"/>
      <c r="F301" s="255"/>
      <c r="G301" s="255"/>
      <c r="H301" s="182">
        <v>100</v>
      </c>
      <c r="I301" s="182"/>
      <c r="J301" s="182"/>
    </row>
    <row r="302" spans="1:10" ht="11.25" customHeight="1" x14ac:dyDescent="0.25">
      <c r="A302" s="176" t="s">
        <v>321</v>
      </c>
      <c r="B302" s="254" t="s">
        <v>322</v>
      </c>
      <c r="C302" s="254"/>
      <c r="D302" s="182"/>
      <c r="E302" s="255"/>
      <c r="F302" s="255"/>
      <c r="G302" s="255"/>
      <c r="H302" s="182">
        <v>2000</v>
      </c>
      <c r="I302" s="182"/>
      <c r="J302" s="182"/>
    </row>
    <row r="303" spans="1:10" ht="12.75" customHeight="1" x14ac:dyDescent="0.25">
      <c r="A303" s="176" t="s">
        <v>324</v>
      </c>
      <c r="B303" s="254" t="s">
        <v>305</v>
      </c>
      <c r="C303" s="254"/>
      <c r="D303" s="182"/>
      <c r="E303" s="255"/>
      <c r="F303" s="255"/>
      <c r="G303" s="255"/>
      <c r="H303" s="182">
        <v>1700</v>
      </c>
      <c r="I303" s="182"/>
      <c r="J303" s="182"/>
    </row>
    <row r="304" spans="1:10" ht="10.5" customHeight="1" x14ac:dyDescent="0.25">
      <c r="A304" s="176" t="s">
        <v>326</v>
      </c>
      <c r="B304" s="254" t="s">
        <v>344</v>
      </c>
      <c r="C304" s="254"/>
      <c r="D304" s="182"/>
      <c r="E304" s="255"/>
      <c r="F304" s="255"/>
      <c r="G304" s="255"/>
      <c r="H304" s="182">
        <v>133</v>
      </c>
      <c r="I304" s="182"/>
      <c r="J304" s="182"/>
    </row>
    <row r="305" spans="1:10" x14ac:dyDescent="0.25">
      <c r="A305" s="176" t="s">
        <v>331</v>
      </c>
      <c r="B305" s="254" t="s">
        <v>309</v>
      </c>
      <c r="C305" s="254"/>
      <c r="D305" s="182"/>
      <c r="E305" s="255"/>
      <c r="F305" s="255"/>
      <c r="G305" s="255"/>
      <c r="H305" s="182">
        <v>3338</v>
      </c>
      <c r="I305" s="182"/>
      <c r="J305" s="182"/>
    </row>
    <row r="306" spans="1:10" x14ac:dyDescent="0.25">
      <c r="A306" s="176">
        <v>3238</v>
      </c>
      <c r="B306" s="254" t="s">
        <v>310</v>
      </c>
      <c r="C306" s="254"/>
      <c r="D306" s="182"/>
      <c r="E306" s="255"/>
      <c r="F306" s="255"/>
      <c r="G306" s="255"/>
      <c r="H306" s="182">
        <v>133</v>
      </c>
      <c r="I306" s="182"/>
      <c r="J306" s="182"/>
    </row>
    <row r="307" spans="1:10" x14ac:dyDescent="0.25">
      <c r="A307" s="176" t="s">
        <v>333</v>
      </c>
      <c r="B307" s="254" t="s">
        <v>311</v>
      </c>
      <c r="C307" s="254"/>
      <c r="D307" s="182"/>
      <c r="E307" s="255"/>
      <c r="F307" s="255"/>
      <c r="G307" s="255"/>
      <c r="H307" s="182">
        <v>665</v>
      </c>
      <c r="I307" s="182"/>
      <c r="J307" s="182"/>
    </row>
    <row r="308" spans="1:10" x14ac:dyDescent="0.25">
      <c r="A308" s="176">
        <v>3292</v>
      </c>
      <c r="B308" s="254" t="s">
        <v>313</v>
      </c>
      <c r="C308" s="254"/>
      <c r="D308" s="182"/>
      <c r="E308" s="255"/>
      <c r="F308" s="255"/>
      <c r="G308" s="255"/>
      <c r="H308" s="182">
        <v>400</v>
      </c>
      <c r="I308" s="182"/>
      <c r="J308" s="182"/>
    </row>
    <row r="309" spans="1:10" x14ac:dyDescent="0.25">
      <c r="A309" s="169" t="s">
        <v>154</v>
      </c>
      <c r="B309" s="241" t="s">
        <v>155</v>
      </c>
      <c r="C309" s="241"/>
      <c r="D309" s="185">
        <v>6636.14</v>
      </c>
      <c r="E309" s="242">
        <v>6600</v>
      </c>
      <c r="F309" s="242"/>
      <c r="G309" s="242"/>
      <c r="H309" s="185">
        <f>SUM(H310)</f>
        <v>8300</v>
      </c>
      <c r="I309" s="185">
        <f>SUM(I310)</f>
        <v>8300</v>
      </c>
      <c r="J309" s="185">
        <f>SUM(J310)</f>
        <v>8300</v>
      </c>
    </row>
    <row r="310" spans="1:10" ht="15" customHeight="1" x14ac:dyDescent="0.25">
      <c r="A310" s="172" t="s">
        <v>176</v>
      </c>
      <c r="B310" s="249" t="s">
        <v>177</v>
      </c>
      <c r="C310" s="249"/>
      <c r="D310" s="181">
        <v>6636.14</v>
      </c>
      <c r="E310" s="250">
        <v>6600</v>
      </c>
      <c r="F310" s="250"/>
      <c r="G310" s="250"/>
      <c r="H310" s="181">
        <f>SUM(H311:H315)</f>
        <v>8300</v>
      </c>
      <c r="I310" s="181">
        <v>8300</v>
      </c>
      <c r="J310" s="181">
        <v>8300</v>
      </c>
    </row>
    <row r="311" spans="1:10" x14ac:dyDescent="0.25">
      <c r="A311" s="176" t="s">
        <v>326</v>
      </c>
      <c r="B311" s="254" t="s">
        <v>327</v>
      </c>
      <c r="C311" s="254"/>
      <c r="D311" s="182"/>
      <c r="E311" s="255"/>
      <c r="F311" s="255"/>
      <c r="G311" s="255"/>
      <c r="H311" s="182">
        <v>300</v>
      </c>
      <c r="I311" s="182"/>
      <c r="J311" s="182"/>
    </row>
    <row r="312" spans="1:10" x14ac:dyDescent="0.25">
      <c r="A312" s="176" t="s">
        <v>331</v>
      </c>
      <c r="B312" s="254" t="s">
        <v>309</v>
      </c>
      <c r="C312" s="254"/>
      <c r="D312" s="182"/>
      <c r="E312" s="255"/>
      <c r="F312" s="255"/>
      <c r="G312" s="255"/>
      <c r="H312" s="182">
        <v>5000</v>
      </c>
      <c r="I312" s="182"/>
      <c r="J312" s="182"/>
    </row>
    <row r="313" spans="1:10" x14ac:dyDescent="0.25">
      <c r="A313" s="176">
        <v>3239</v>
      </c>
      <c r="B313" s="254" t="s">
        <v>311</v>
      </c>
      <c r="C313" s="254"/>
      <c r="D313" s="182"/>
      <c r="E313" s="255"/>
      <c r="F313" s="255"/>
      <c r="G313" s="255"/>
      <c r="H313" s="182">
        <v>500</v>
      </c>
      <c r="I313" s="182"/>
      <c r="J313" s="182"/>
    </row>
    <row r="314" spans="1:10" ht="14.25" customHeight="1" x14ac:dyDescent="0.25">
      <c r="A314" s="176" t="s">
        <v>349</v>
      </c>
      <c r="B314" s="254" t="s">
        <v>345</v>
      </c>
      <c r="C314" s="254"/>
      <c r="D314" s="182"/>
      <c r="E314" s="255"/>
      <c r="F314" s="255"/>
      <c r="G314" s="255"/>
      <c r="H314" s="182">
        <v>2000</v>
      </c>
      <c r="I314" s="182"/>
      <c r="J314" s="182"/>
    </row>
    <row r="315" spans="1:10" ht="12" customHeight="1" x14ac:dyDescent="0.25">
      <c r="A315" s="176" t="s">
        <v>352</v>
      </c>
      <c r="B315" s="254" t="s">
        <v>348</v>
      </c>
      <c r="C315" s="254"/>
      <c r="D315" s="182"/>
      <c r="E315" s="255"/>
      <c r="F315" s="255"/>
      <c r="G315" s="255"/>
      <c r="H315" s="182">
        <v>500</v>
      </c>
      <c r="I315" s="182"/>
      <c r="J315" s="182"/>
    </row>
    <row r="316" spans="1:10" x14ac:dyDescent="0.25">
      <c r="A316" s="169" t="s">
        <v>158</v>
      </c>
      <c r="B316" s="241" t="s">
        <v>159</v>
      </c>
      <c r="C316" s="241"/>
      <c r="D316" s="185">
        <v>4654.46</v>
      </c>
      <c r="E316" s="242">
        <v>4655</v>
      </c>
      <c r="F316" s="242"/>
      <c r="G316" s="242"/>
      <c r="H316" s="185">
        <f>SUM(H317+H319)</f>
        <v>8000</v>
      </c>
      <c r="I316" s="185">
        <f>SUM(I317+I319)</f>
        <v>8000</v>
      </c>
      <c r="J316" s="185">
        <f>SUM(J317+J319)</f>
        <v>8000</v>
      </c>
    </row>
    <row r="317" spans="1:10" ht="16.5" customHeight="1" x14ac:dyDescent="0.25">
      <c r="A317" s="172" t="s">
        <v>178</v>
      </c>
      <c r="B317" s="249" t="s">
        <v>179</v>
      </c>
      <c r="C317" s="249"/>
      <c r="D317" s="181">
        <v>2654.46</v>
      </c>
      <c r="E317" s="250">
        <v>2655</v>
      </c>
      <c r="F317" s="250"/>
      <c r="G317" s="250"/>
      <c r="H317" s="181">
        <f>SUM(H318)</f>
        <v>4000</v>
      </c>
      <c r="I317" s="181">
        <v>4000</v>
      </c>
      <c r="J317" s="181">
        <v>4000</v>
      </c>
    </row>
    <row r="318" spans="1:10" x14ac:dyDescent="0.25">
      <c r="A318" s="176" t="s">
        <v>331</v>
      </c>
      <c r="B318" s="254" t="s">
        <v>309</v>
      </c>
      <c r="C318" s="254"/>
      <c r="D318" s="182"/>
      <c r="E318" s="255"/>
      <c r="F318" s="255"/>
      <c r="G318" s="255"/>
      <c r="H318" s="182">
        <v>4000</v>
      </c>
      <c r="I318" s="182"/>
      <c r="J318" s="182"/>
    </row>
    <row r="319" spans="1:10" ht="15" customHeight="1" x14ac:dyDescent="0.25">
      <c r="A319" s="172" t="s">
        <v>180</v>
      </c>
      <c r="B319" s="249" t="s">
        <v>181</v>
      </c>
      <c r="C319" s="249"/>
      <c r="D319" s="181">
        <v>2000</v>
      </c>
      <c r="E319" s="250">
        <v>2000</v>
      </c>
      <c r="F319" s="250"/>
      <c r="G319" s="250"/>
      <c r="H319" s="181">
        <f>SUM(H320)</f>
        <v>4000</v>
      </c>
      <c r="I319" s="181">
        <v>4000</v>
      </c>
      <c r="J319" s="181">
        <v>4000</v>
      </c>
    </row>
    <row r="320" spans="1:10" x14ac:dyDescent="0.25">
      <c r="A320" s="176" t="s">
        <v>331</v>
      </c>
      <c r="B320" s="254" t="s">
        <v>309</v>
      </c>
      <c r="C320" s="254"/>
      <c r="D320" s="182"/>
      <c r="E320" s="255"/>
      <c r="F320" s="255"/>
      <c r="G320" s="255"/>
      <c r="H320" s="182">
        <v>4000</v>
      </c>
      <c r="I320" s="182"/>
      <c r="J320" s="182"/>
    </row>
    <row r="321" spans="1:10" ht="24" customHeight="1" x14ac:dyDescent="0.25">
      <c r="A321" s="167" t="s">
        <v>182</v>
      </c>
      <c r="B321" s="239" t="s">
        <v>197</v>
      </c>
      <c r="C321" s="239"/>
      <c r="D321" s="184">
        <v>2519.23</v>
      </c>
      <c r="E321" s="240">
        <v>2520</v>
      </c>
      <c r="F321" s="240"/>
      <c r="G321" s="240"/>
      <c r="H321" s="184">
        <f t="shared" ref="H321:J322" si="3">SUM(H322)</f>
        <v>5215</v>
      </c>
      <c r="I321" s="184">
        <f t="shared" si="3"/>
        <v>5215</v>
      </c>
      <c r="J321" s="184">
        <f t="shared" si="3"/>
        <v>5215</v>
      </c>
    </row>
    <row r="322" spans="1:10" x14ac:dyDescent="0.25">
      <c r="A322" s="169" t="s">
        <v>144</v>
      </c>
      <c r="B322" s="241" t="s">
        <v>55</v>
      </c>
      <c r="C322" s="241"/>
      <c r="D322" s="185">
        <v>2519.23</v>
      </c>
      <c r="E322" s="242">
        <v>2520</v>
      </c>
      <c r="F322" s="242"/>
      <c r="G322" s="242"/>
      <c r="H322" s="185">
        <f t="shared" si="3"/>
        <v>5215</v>
      </c>
      <c r="I322" s="185">
        <f t="shared" si="3"/>
        <v>5215</v>
      </c>
      <c r="J322" s="185">
        <f t="shared" si="3"/>
        <v>5215</v>
      </c>
    </row>
    <row r="323" spans="1:10" x14ac:dyDescent="0.25">
      <c r="A323" s="172" t="s">
        <v>145</v>
      </c>
      <c r="B323" s="249" t="s">
        <v>146</v>
      </c>
      <c r="C323" s="249"/>
      <c r="D323" s="181">
        <v>2519.23</v>
      </c>
      <c r="E323" s="250">
        <v>2520</v>
      </c>
      <c r="F323" s="250"/>
      <c r="G323" s="250"/>
      <c r="H323" s="181">
        <f>SUM(H324:H327)</f>
        <v>5215</v>
      </c>
      <c r="I323" s="181">
        <v>5215</v>
      </c>
      <c r="J323" s="181">
        <v>5215</v>
      </c>
    </row>
    <row r="324" spans="1:10" ht="14.25" customHeight="1" x14ac:dyDescent="0.25">
      <c r="A324" s="176" t="s">
        <v>302</v>
      </c>
      <c r="B324" s="254" t="s">
        <v>303</v>
      </c>
      <c r="C324" s="254"/>
      <c r="D324" s="182"/>
      <c r="E324" s="255"/>
      <c r="F324" s="255"/>
      <c r="G324" s="255"/>
      <c r="H324" s="182">
        <v>65</v>
      </c>
      <c r="I324" s="182"/>
      <c r="J324" s="182"/>
    </row>
    <row r="325" spans="1:10" ht="12" customHeight="1" x14ac:dyDescent="0.25">
      <c r="A325" s="176" t="s">
        <v>321</v>
      </c>
      <c r="B325" s="254" t="s">
        <v>356</v>
      </c>
      <c r="C325" s="254"/>
      <c r="D325" s="182"/>
      <c r="E325" s="255"/>
      <c r="F325" s="255"/>
      <c r="G325" s="255"/>
      <c r="H325" s="182">
        <v>100</v>
      </c>
      <c r="I325" s="182"/>
      <c r="J325" s="182"/>
    </row>
    <row r="326" spans="1:10" x14ac:dyDescent="0.25">
      <c r="A326" s="176" t="s">
        <v>331</v>
      </c>
      <c r="B326" s="254" t="s">
        <v>309</v>
      </c>
      <c r="C326" s="254"/>
      <c r="D326" s="182"/>
      <c r="E326" s="255"/>
      <c r="F326" s="255"/>
      <c r="G326" s="255"/>
      <c r="H326" s="182">
        <v>4700</v>
      </c>
      <c r="I326" s="182"/>
      <c r="J326" s="182"/>
    </row>
    <row r="327" spans="1:10" x14ac:dyDescent="0.25">
      <c r="A327" s="176">
        <v>3239</v>
      </c>
      <c r="B327" s="254" t="s">
        <v>311</v>
      </c>
      <c r="C327" s="254"/>
      <c r="D327" s="182"/>
      <c r="E327" s="255"/>
      <c r="F327" s="255"/>
      <c r="G327" s="255"/>
      <c r="H327" s="182">
        <v>350</v>
      </c>
      <c r="I327" s="182"/>
      <c r="J327" s="182"/>
    </row>
    <row r="328" spans="1:10" x14ac:dyDescent="0.25">
      <c r="A328" s="167" t="s">
        <v>198</v>
      </c>
      <c r="B328" s="239" t="s">
        <v>199</v>
      </c>
      <c r="C328" s="239"/>
      <c r="D328" s="184">
        <v>11581.33</v>
      </c>
      <c r="E328" s="240">
        <v>11658</v>
      </c>
      <c r="F328" s="240"/>
      <c r="G328" s="240"/>
      <c r="H328" s="184">
        <f>SUM(H329+H340+H343)</f>
        <v>15695</v>
      </c>
      <c r="I328" s="184">
        <f>SUM(I329+I340+I343)</f>
        <v>15695</v>
      </c>
      <c r="J328" s="184">
        <f>SUM(J329+J340+J343)</f>
        <v>15695</v>
      </c>
    </row>
    <row r="329" spans="1:10" x14ac:dyDescent="0.25">
      <c r="A329" s="169" t="s">
        <v>144</v>
      </c>
      <c r="B329" s="241" t="s">
        <v>55</v>
      </c>
      <c r="C329" s="241"/>
      <c r="D329" s="185">
        <v>6983.9</v>
      </c>
      <c r="E329" s="242">
        <v>7077</v>
      </c>
      <c r="F329" s="242"/>
      <c r="G329" s="242"/>
      <c r="H329" s="185">
        <f>SUM(H330)</f>
        <v>8195</v>
      </c>
      <c r="I329" s="185">
        <f>SUM(I330)</f>
        <v>8195</v>
      </c>
      <c r="J329" s="185">
        <f>SUM(J330)</f>
        <v>8195</v>
      </c>
    </row>
    <row r="330" spans="1:10" x14ac:dyDescent="0.25">
      <c r="A330" s="172" t="s">
        <v>145</v>
      </c>
      <c r="B330" s="249" t="s">
        <v>146</v>
      </c>
      <c r="C330" s="249"/>
      <c r="D330" s="181">
        <v>6983.9</v>
      </c>
      <c r="E330" s="250">
        <v>7077</v>
      </c>
      <c r="F330" s="250"/>
      <c r="G330" s="250"/>
      <c r="H330" s="181">
        <f>SUM(H331:H339)</f>
        <v>8195</v>
      </c>
      <c r="I330" s="181">
        <v>8195</v>
      </c>
      <c r="J330" s="181">
        <v>8195</v>
      </c>
    </row>
    <row r="331" spans="1:10" ht="13.5" customHeight="1" x14ac:dyDescent="0.25">
      <c r="A331" s="176" t="s">
        <v>297</v>
      </c>
      <c r="B331" s="254" t="s">
        <v>298</v>
      </c>
      <c r="C331" s="254"/>
      <c r="D331" s="182"/>
      <c r="E331" s="255"/>
      <c r="F331" s="255"/>
      <c r="G331" s="255"/>
      <c r="H331" s="182">
        <v>75</v>
      </c>
      <c r="I331" s="182"/>
      <c r="J331" s="182"/>
    </row>
    <row r="332" spans="1:10" ht="13.5" customHeight="1" x14ac:dyDescent="0.25">
      <c r="A332" s="176" t="s">
        <v>320</v>
      </c>
      <c r="B332" s="254" t="s">
        <v>304</v>
      </c>
      <c r="C332" s="254"/>
      <c r="D332" s="182"/>
      <c r="E332" s="255"/>
      <c r="F332" s="255"/>
      <c r="G332" s="255"/>
      <c r="H332" s="182">
        <v>1200</v>
      </c>
      <c r="I332" s="182"/>
      <c r="J332" s="182"/>
    </row>
    <row r="333" spans="1:10" ht="13.5" customHeight="1" x14ac:dyDescent="0.25">
      <c r="A333" s="176" t="s">
        <v>321</v>
      </c>
      <c r="B333" s="254" t="s">
        <v>356</v>
      </c>
      <c r="C333" s="254"/>
      <c r="D333" s="182"/>
      <c r="E333" s="255"/>
      <c r="F333" s="255"/>
      <c r="G333" s="255"/>
      <c r="H333" s="182">
        <v>500</v>
      </c>
      <c r="I333" s="182"/>
      <c r="J333" s="182"/>
    </row>
    <row r="334" spans="1:10" ht="13.5" customHeight="1" x14ac:dyDescent="0.25">
      <c r="A334" s="176" t="s">
        <v>324</v>
      </c>
      <c r="B334" s="254" t="s">
        <v>305</v>
      </c>
      <c r="C334" s="254"/>
      <c r="D334" s="182"/>
      <c r="E334" s="255"/>
      <c r="F334" s="255"/>
      <c r="G334" s="255"/>
      <c r="H334" s="182">
        <v>1700</v>
      </c>
      <c r="I334" s="182"/>
      <c r="J334" s="182"/>
    </row>
    <row r="335" spans="1:10" ht="13.5" customHeight="1" x14ac:dyDescent="0.25">
      <c r="A335" s="176" t="s">
        <v>325</v>
      </c>
      <c r="B335" s="254" t="s">
        <v>306</v>
      </c>
      <c r="C335" s="254"/>
      <c r="D335" s="182"/>
      <c r="E335" s="255"/>
      <c r="F335" s="255"/>
      <c r="G335" s="255"/>
      <c r="H335" s="182">
        <v>930</v>
      </c>
      <c r="I335" s="182"/>
      <c r="J335" s="182"/>
    </row>
    <row r="336" spans="1:10" ht="13.5" customHeight="1" x14ac:dyDescent="0.25">
      <c r="A336" s="176" t="s">
        <v>326</v>
      </c>
      <c r="B336" s="254" t="s">
        <v>344</v>
      </c>
      <c r="C336" s="254"/>
      <c r="D336" s="182"/>
      <c r="E336" s="255"/>
      <c r="F336" s="255"/>
      <c r="G336" s="255"/>
      <c r="H336" s="182">
        <v>390</v>
      </c>
      <c r="I336" s="182"/>
      <c r="J336" s="182"/>
    </row>
    <row r="337" spans="1:10" ht="13.5" customHeight="1" x14ac:dyDescent="0.25">
      <c r="A337" s="176">
        <v>3234</v>
      </c>
      <c r="B337" s="257" t="s">
        <v>307</v>
      </c>
      <c r="C337" s="257"/>
      <c r="D337" s="182"/>
      <c r="E337" s="258"/>
      <c r="F337" s="258"/>
      <c r="G337" s="258"/>
      <c r="H337" s="182">
        <v>300</v>
      </c>
      <c r="I337" s="182"/>
      <c r="J337" s="182"/>
    </row>
    <row r="338" spans="1:10" ht="13.5" customHeight="1" x14ac:dyDescent="0.25">
      <c r="A338" s="176" t="s">
        <v>331</v>
      </c>
      <c r="B338" s="254" t="s">
        <v>357</v>
      </c>
      <c r="C338" s="254"/>
      <c r="D338" s="182"/>
      <c r="E338" s="255"/>
      <c r="F338" s="255"/>
      <c r="G338" s="255"/>
      <c r="H338" s="182">
        <v>1200</v>
      </c>
      <c r="I338" s="182"/>
      <c r="J338" s="182"/>
    </row>
    <row r="339" spans="1:10" ht="13.5" customHeight="1" x14ac:dyDescent="0.25">
      <c r="A339" s="176" t="s">
        <v>333</v>
      </c>
      <c r="B339" s="254" t="s">
        <v>311</v>
      </c>
      <c r="C339" s="254"/>
      <c r="D339" s="182"/>
      <c r="E339" s="255"/>
      <c r="F339" s="255"/>
      <c r="G339" s="255"/>
      <c r="H339" s="182">
        <v>1900</v>
      </c>
      <c r="I339" s="182"/>
      <c r="J339" s="182"/>
    </row>
    <row r="340" spans="1:10" x14ac:dyDescent="0.25">
      <c r="A340" s="169" t="s">
        <v>154</v>
      </c>
      <c r="B340" s="241" t="s">
        <v>155</v>
      </c>
      <c r="C340" s="241"/>
      <c r="D340" s="185">
        <v>1990.84</v>
      </c>
      <c r="E340" s="242">
        <v>1991</v>
      </c>
      <c r="F340" s="242"/>
      <c r="G340" s="242"/>
      <c r="H340" s="185">
        <f>SUM(H341)</f>
        <v>4000</v>
      </c>
      <c r="I340" s="185">
        <f>SUM(I341)</f>
        <v>4000</v>
      </c>
      <c r="J340" s="185">
        <f>SUM(J341)</f>
        <v>4000</v>
      </c>
    </row>
    <row r="341" spans="1:10" ht="12.75" customHeight="1" x14ac:dyDescent="0.25">
      <c r="A341" s="172" t="s">
        <v>176</v>
      </c>
      <c r="B341" s="249" t="s">
        <v>177</v>
      </c>
      <c r="C341" s="249"/>
      <c r="D341" s="181">
        <v>1990.84</v>
      </c>
      <c r="E341" s="250">
        <v>1991</v>
      </c>
      <c r="F341" s="250"/>
      <c r="G341" s="250"/>
      <c r="H341" s="181">
        <f>SUM(H342)</f>
        <v>4000</v>
      </c>
      <c r="I341" s="181">
        <v>4000</v>
      </c>
      <c r="J341" s="181">
        <v>4000</v>
      </c>
    </row>
    <row r="342" spans="1:10" x14ac:dyDescent="0.25">
      <c r="A342" s="176" t="s">
        <v>331</v>
      </c>
      <c r="B342" s="254" t="s">
        <v>309</v>
      </c>
      <c r="C342" s="254"/>
      <c r="D342" s="182"/>
      <c r="E342" s="255"/>
      <c r="F342" s="255"/>
      <c r="G342" s="255"/>
      <c r="H342" s="182">
        <v>4000</v>
      </c>
      <c r="I342" s="182"/>
      <c r="J342" s="182"/>
    </row>
    <row r="343" spans="1:10" x14ac:dyDescent="0.25">
      <c r="A343" s="169" t="s">
        <v>158</v>
      </c>
      <c r="B343" s="241" t="s">
        <v>159</v>
      </c>
      <c r="C343" s="241"/>
      <c r="D343" s="185">
        <v>2606.59</v>
      </c>
      <c r="E343" s="242">
        <v>2590</v>
      </c>
      <c r="F343" s="242"/>
      <c r="G343" s="242"/>
      <c r="H343" s="185">
        <f>SUM(H344+H346)</f>
        <v>3500</v>
      </c>
      <c r="I343" s="185">
        <f>SUM(I344+I346)</f>
        <v>3500</v>
      </c>
      <c r="J343" s="185">
        <f>SUM(J344+J346)</f>
        <v>3500</v>
      </c>
    </row>
    <row r="344" spans="1:10" ht="15.75" customHeight="1" x14ac:dyDescent="0.25">
      <c r="A344" s="172" t="s">
        <v>178</v>
      </c>
      <c r="B344" s="249" t="s">
        <v>179</v>
      </c>
      <c r="C344" s="249"/>
      <c r="D344" s="181">
        <v>1990.84</v>
      </c>
      <c r="E344" s="250">
        <v>1990</v>
      </c>
      <c r="F344" s="250"/>
      <c r="G344" s="250"/>
      <c r="H344" s="181">
        <f>SUM(H345)</f>
        <v>2000</v>
      </c>
      <c r="I344" s="181">
        <v>2000</v>
      </c>
      <c r="J344" s="181">
        <v>2000</v>
      </c>
    </row>
    <row r="345" spans="1:10" x14ac:dyDescent="0.25">
      <c r="A345" s="176" t="s">
        <v>331</v>
      </c>
      <c r="B345" s="254" t="s">
        <v>309</v>
      </c>
      <c r="C345" s="254"/>
      <c r="D345" s="182"/>
      <c r="E345" s="255"/>
      <c r="F345" s="255"/>
      <c r="G345" s="255"/>
      <c r="H345" s="182">
        <v>2000</v>
      </c>
      <c r="I345" s="182"/>
      <c r="J345" s="182"/>
    </row>
    <row r="346" spans="1:10" ht="12.75" customHeight="1" x14ac:dyDescent="0.25">
      <c r="A346" s="172" t="s">
        <v>180</v>
      </c>
      <c r="B346" s="249" t="s">
        <v>181</v>
      </c>
      <c r="C346" s="249"/>
      <c r="D346" s="181">
        <v>615.75</v>
      </c>
      <c r="E346" s="250">
        <v>600</v>
      </c>
      <c r="F346" s="250"/>
      <c r="G346" s="250"/>
      <c r="H346" s="181">
        <f>SUM(H347)</f>
        <v>1500</v>
      </c>
      <c r="I346" s="181">
        <v>1500</v>
      </c>
      <c r="J346" s="181">
        <v>1500</v>
      </c>
    </row>
    <row r="347" spans="1:10" x14ac:dyDescent="0.25">
      <c r="A347" s="176" t="s">
        <v>331</v>
      </c>
      <c r="B347" s="254" t="s">
        <v>358</v>
      </c>
      <c r="C347" s="254"/>
      <c r="D347" s="182"/>
      <c r="E347" s="255"/>
      <c r="F347" s="255"/>
      <c r="G347" s="255"/>
      <c r="H347" s="182">
        <v>1500</v>
      </c>
      <c r="I347" s="182"/>
      <c r="J347" s="182"/>
    </row>
    <row r="348" spans="1:10" ht="24" customHeight="1" x14ac:dyDescent="0.25">
      <c r="A348" s="167" t="s">
        <v>200</v>
      </c>
      <c r="B348" s="239" t="s">
        <v>201</v>
      </c>
      <c r="C348" s="239"/>
      <c r="D348" s="184">
        <v>24761.41</v>
      </c>
      <c r="E348" s="240">
        <v>32483</v>
      </c>
      <c r="F348" s="240"/>
      <c r="G348" s="240"/>
      <c r="H348" s="184">
        <f>SUM(H349+H363)</f>
        <v>38320</v>
      </c>
      <c r="I348" s="184">
        <f>SUM(I349+I363)</f>
        <v>38320</v>
      </c>
      <c r="J348" s="184">
        <f>SUM(J349+J363)</f>
        <v>38320</v>
      </c>
    </row>
    <row r="349" spans="1:10" x14ac:dyDescent="0.25">
      <c r="A349" s="169" t="s">
        <v>158</v>
      </c>
      <c r="B349" s="241" t="s">
        <v>159</v>
      </c>
      <c r="C349" s="241"/>
      <c r="D349" s="185">
        <v>19352.060000000001</v>
      </c>
      <c r="E349" s="242">
        <v>25683</v>
      </c>
      <c r="F349" s="242"/>
      <c r="G349" s="242"/>
      <c r="H349" s="185">
        <f>SUM(H350+H352)</f>
        <v>31520</v>
      </c>
      <c r="I349" s="185">
        <f>SUM(I350+I352)</f>
        <v>31520</v>
      </c>
      <c r="J349" s="185">
        <f>SUM(J350+J352)</f>
        <v>31520</v>
      </c>
    </row>
    <row r="350" spans="1:10" ht="15" customHeight="1" x14ac:dyDescent="0.25">
      <c r="A350" s="172" t="s">
        <v>178</v>
      </c>
      <c r="B350" s="249" t="s">
        <v>179</v>
      </c>
      <c r="C350" s="249"/>
      <c r="D350" s="181">
        <v>1990.84</v>
      </c>
      <c r="E350" s="250">
        <v>2000</v>
      </c>
      <c r="F350" s="250"/>
      <c r="G350" s="250"/>
      <c r="H350" s="181">
        <f>SUM(H351)</f>
        <v>3000</v>
      </c>
      <c r="I350" s="181">
        <v>3000</v>
      </c>
      <c r="J350" s="181">
        <v>3000</v>
      </c>
    </row>
    <row r="351" spans="1:10" x14ac:dyDescent="0.25">
      <c r="A351" s="176" t="s">
        <v>331</v>
      </c>
      <c r="B351" s="254" t="s">
        <v>359</v>
      </c>
      <c r="C351" s="254"/>
      <c r="D351" s="182"/>
      <c r="E351" s="255"/>
      <c r="F351" s="255"/>
      <c r="G351" s="255"/>
      <c r="H351" s="182">
        <v>3000</v>
      </c>
      <c r="I351" s="182"/>
      <c r="J351" s="182"/>
    </row>
    <row r="352" spans="1:10" ht="16.5" customHeight="1" x14ac:dyDescent="0.25">
      <c r="A352" s="172" t="s">
        <v>160</v>
      </c>
      <c r="B352" s="249" t="s">
        <v>161</v>
      </c>
      <c r="C352" s="249"/>
      <c r="D352" s="181">
        <v>17361.22</v>
      </c>
      <c r="E352" s="250">
        <v>23683</v>
      </c>
      <c r="F352" s="250"/>
      <c r="G352" s="250"/>
      <c r="H352" s="181">
        <f>SUM(H353:H362)</f>
        <v>28520</v>
      </c>
      <c r="I352" s="181">
        <v>28520</v>
      </c>
      <c r="J352" s="181">
        <v>28520</v>
      </c>
    </row>
    <row r="353" spans="1:10" ht="13.5" customHeight="1" x14ac:dyDescent="0.25">
      <c r="A353" s="176" t="s">
        <v>297</v>
      </c>
      <c r="B353" s="254" t="s">
        <v>298</v>
      </c>
      <c r="C353" s="254"/>
      <c r="D353" s="182"/>
      <c r="E353" s="255"/>
      <c r="F353" s="255"/>
      <c r="G353" s="255"/>
      <c r="H353" s="182">
        <v>180</v>
      </c>
      <c r="I353" s="182"/>
      <c r="J353" s="182"/>
    </row>
    <row r="354" spans="1:10" ht="13.5" customHeight="1" x14ac:dyDescent="0.25">
      <c r="A354" s="176" t="s">
        <v>302</v>
      </c>
      <c r="B354" s="254" t="s">
        <v>303</v>
      </c>
      <c r="C354" s="254"/>
      <c r="D354" s="182"/>
      <c r="E354" s="255"/>
      <c r="F354" s="255"/>
      <c r="G354" s="255"/>
      <c r="H354" s="182">
        <v>400</v>
      </c>
      <c r="I354" s="182"/>
      <c r="J354" s="182"/>
    </row>
    <row r="355" spans="1:10" ht="13.5" customHeight="1" x14ac:dyDescent="0.25">
      <c r="A355" s="176" t="s">
        <v>321</v>
      </c>
      <c r="B355" s="254" t="s">
        <v>356</v>
      </c>
      <c r="C355" s="254"/>
      <c r="D355" s="182"/>
      <c r="E355" s="255"/>
      <c r="F355" s="255"/>
      <c r="G355" s="255"/>
      <c r="H355" s="182">
        <v>740</v>
      </c>
      <c r="I355" s="182"/>
      <c r="J355" s="182"/>
    </row>
    <row r="356" spans="1:10" ht="13.5" customHeight="1" x14ac:dyDescent="0.25">
      <c r="A356" s="176" t="s">
        <v>324</v>
      </c>
      <c r="B356" s="254" t="s">
        <v>305</v>
      </c>
      <c r="C356" s="254"/>
      <c r="D356" s="182"/>
      <c r="E356" s="255"/>
      <c r="F356" s="255"/>
      <c r="G356" s="255"/>
      <c r="H356" s="182">
        <v>3400</v>
      </c>
      <c r="I356" s="182"/>
      <c r="J356" s="182"/>
    </row>
    <row r="357" spans="1:10" ht="13.5" customHeight="1" x14ac:dyDescent="0.25">
      <c r="A357" s="176" t="s">
        <v>325</v>
      </c>
      <c r="B357" s="254" t="s">
        <v>360</v>
      </c>
      <c r="C357" s="254"/>
      <c r="D357" s="182"/>
      <c r="E357" s="255"/>
      <c r="F357" s="255"/>
      <c r="G357" s="255"/>
      <c r="H357" s="182">
        <v>300</v>
      </c>
      <c r="I357" s="182"/>
      <c r="J357" s="182"/>
    </row>
    <row r="358" spans="1:10" ht="13.5" customHeight="1" x14ac:dyDescent="0.25">
      <c r="A358" s="176" t="s">
        <v>326</v>
      </c>
      <c r="B358" s="254" t="s">
        <v>344</v>
      </c>
      <c r="C358" s="254"/>
      <c r="D358" s="182"/>
      <c r="E358" s="255"/>
      <c r="F358" s="255"/>
      <c r="G358" s="255"/>
      <c r="H358" s="182">
        <v>140</v>
      </c>
      <c r="I358" s="182"/>
      <c r="J358" s="182"/>
    </row>
    <row r="359" spans="1:10" ht="13.5" customHeight="1" x14ac:dyDescent="0.25">
      <c r="A359" s="176" t="s">
        <v>331</v>
      </c>
      <c r="B359" s="254" t="s">
        <v>309</v>
      </c>
      <c r="C359" s="254"/>
      <c r="D359" s="182"/>
      <c r="E359" s="255"/>
      <c r="F359" s="255"/>
      <c r="G359" s="255"/>
      <c r="H359" s="182">
        <v>23000</v>
      </c>
      <c r="I359" s="182"/>
      <c r="J359" s="182"/>
    </row>
    <row r="360" spans="1:10" ht="13.5" customHeight="1" x14ac:dyDescent="0.25">
      <c r="A360" s="176" t="s">
        <v>333</v>
      </c>
      <c r="B360" s="254" t="s">
        <v>311</v>
      </c>
      <c r="C360" s="254"/>
      <c r="D360" s="182"/>
      <c r="E360" s="255"/>
      <c r="F360" s="255"/>
      <c r="G360" s="255"/>
      <c r="H360" s="182">
        <v>140</v>
      </c>
      <c r="I360" s="182"/>
      <c r="J360" s="182"/>
    </row>
    <row r="361" spans="1:10" ht="13.5" customHeight="1" x14ac:dyDescent="0.25">
      <c r="A361" s="176" t="s">
        <v>334</v>
      </c>
      <c r="B361" s="254" t="s">
        <v>313</v>
      </c>
      <c r="C361" s="254"/>
      <c r="D361" s="182"/>
      <c r="E361" s="255"/>
      <c r="F361" s="255"/>
      <c r="G361" s="255"/>
      <c r="H361" s="182">
        <v>150</v>
      </c>
      <c r="I361" s="182"/>
      <c r="J361" s="182"/>
    </row>
    <row r="362" spans="1:10" ht="13.5" customHeight="1" x14ac:dyDescent="0.25">
      <c r="A362" s="176" t="s">
        <v>354</v>
      </c>
      <c r="B362" s="254" t="s">
        <v>314</v>
      </c>
      <c r="C362" s="254"/>
      <c r="D362" s="182"/>
      <c r="E362" s="255"/>
      <c r="F362" s="255"/>
      <c r="G362" s="255"/>
      <c r="H362" s="182">
        <v>70</v>
      </c>
      <c r="I362" s="182"/>
      <c r="J362" s="182"/>
    </row>
    <row r="363" spans="1:10" x14ac:dyDescent="0.25">
      <c r="A363" s="169" t="s">
        <v>202</v>
      </c>
      <c r="B363" s="241" t="s">
        <v>203</v>
      </c>
      <c r="C363" s="241"/>
      <c r="D363" s="185">
        <v>5409.35</v>
      </c>
      <c r="E363" s="242">
        <v>6800</v>
      </c>
      <c r="F363" s="242"/>
      <c r="G363" s="242"/>
      <c r="H363" s="185">
        <f>SUM(H364)</f>
        <v>6800</v>
      </c>
      <c r="I363" s="185">
        <f>SUM(I364)</f>
        <v>6800</v>
      </c>
      <c r="J363" s="185">
        <f>SUM(J364)</f>
        <v>6800</v>
      </c>
    </row>
    <row r="364" spans="1:10" ht="14.25" customHeight="1" x14ac:dyDescent="0.25">
      <c r="A364" s="172" t="s">
        <v>204</v>
      </c>
      <c r="B364" s="249" t="s">
        <v>205</v>
      </c>
      <c r="C364" s="249"/>
      <c r="D364" s="181">
        <v>5409.35</v>
      </c>
      <c r="E364" s="250">
        <v>6800</v>
      </c>
      <c r="F364" s="250"/>
      <c r="G364" s="250"/>
      <c r="H364" s="181">
        <f>SUM(H365:H366)</f>
        <v>6800</v>
      </c>
      <c r="I364" s="181">
        <v>6800</v>
      </c>
      <c r="J364" s="181">
        <v>6800</v>
      </c>
    </row>
    <row r="365" spans="1:10" ht="14.25" customHeight="1" x14ac:dyDescent="0.25">
      <c r="A365" s="176" t="s">
        <v>321</v>
      </c>
      <c r="B365" s="254" t="s">
        <v>322</v>
      </c>
      <c r="C365" s="254"/>
      <c r="D365" s="182"/>
      <c r="E365" s="255"/>
      <c r="F365" s="255"/>
      <c r="G365" s="255"/>
      <c r="H365" s="182">
        <v>2000</v>
      </c>
      <c r="I365" s="182"/>
      <c r="J365" s="182"/>
    </row>
    <row r="366" spans="1:10" ht="14.25" customHeight="1" x14ac:dyDescent="0.25">
      <c r="A366" s="176">
        <v>3241</v>
      </c>
      <c r="B366" s="254" t="s">
        <v>345</v>
      </c>
      <c r="C366" s="254"/>
      <c r="D366" s="182"/>
      <c r="E366" s="255"/>
      <c r="F366" s="255"/>
      <c r="G366" s="255"/>
      <c r="H366" s="182">
        <v>4800</v>
      </c>
      <c r="I366" s="182"/>
      <c r="J366" s="182"/>
    </row>
    <row r="367" spans="1:10" ht="19.5" customHeight="1" x14ac:dyDescent="0.25">
      <c r="A367" s="167" t="s">
        <v>184</v>
      </c>
      <c r="B367" s="239" t="s">
        <v>206</v>
      </c>
      <c r="C367" s="239"/>
      <c r="D367" s="184">
        <v>570</v>
      </c>
      <c r="E367" s="240">
        <v>570</v>
      </c>
      <c r="F367" s="240"/>
      <c r="G367" s="240"/>
      <c r="H367" s="184">
        <f t="shared" ref="H367:J368" si="4">SUM(H368)</f>
        <v>600</v>
      </c>
      <c r="I367" s="184">
        <f t="shared" si="4"/>
        <v>600</v>
      </c>
      <c r="J367" s="184">
        <f t="shared" si="4"/>
        <v>600</v>
      </c>
    </row>
    <row r="368" spans="1:10" x14ac:dyDescent="0.25">
      <c r="A368" s="169" t="s">
        <v>144</v>
      </c>
      <c r="B368" s="241" t="s">
        <v>55</v>
      </c>
      <c r="C368" s="241"/>
      <c r="D368" s="185">
        <v>570</v>
      </c>
      <c r="E368" s="242">
        <v>570</v>
      </c>
      <c r="F368" s="242"/>
      <c r="G368" s="242"/>
      <c r="H368" s="185">
        <f t="shared" si="4"/>
        <v>600</v>
      </c>
      <c r="I368" s="185">
        <f t="shared" si="4"/>
        <v>600</v>
      </c>
      <c r="J368" s="185">
        <f t="shared" si="4"/>
        <v>600</v>
      </c>
    </row>
    <row r="369" spans="1:10" x14ac:dyDescent="0.25">
      <c r="A369" s="172" t="s">
        <v>145</v>
      </c>
      <c r="B369" s="249" t="s">
        <v>146</v>
      </c>
      <c r="C369" s="249"/>
      <c r="D369" s="181">
        <v>570</v>
      </c>
      <c r="E369" s="250">
        <v>570</v>
      </c>
      <c r="F369" s="250"/>
      <c r="G369" s="250"/>
      <c r="H369" s="181">
        <f>SUM(H370)</f>
        <v>600</v>
      </c>
      <c r="I369" s="181">
        <v>600</v>
      </c>
      <c r="J369" s="181">
        <v>600</v>
      </c>
    </row>
    <row r="370" spans="1:10" x14ac:dyDescent="0.25">
      <c r="A370" s="176" t="s">
        <v>331</v>
      </c>
      <c r="B370" s="254" t="s">
        <v>309</v>
      </c>
      <c r="C370" s="254"/>
      <c r="D370" s="182"/>
      <c r="E370" s="255"/>
      <c r="F370" s="255"/>
      <c r="G370" s="255"/>
      <c r="H370" s="182">
        <v>600</v>
      </c>
      <c r="I370" s="182"/>
      <c r="J370" s="182"/>
    </row>
    <row r="371" spans="1:10" ht="24" x14ac:dyDescent="0.25">
      <c r="A371" s="167" t="s">
        <v>207</v>
      </c>
      <c r="B371" s="239" t="s">
        <v>208</v>
      </c>
      <c r="C371" s="239"/>
      <c r="D371" s="184">
        <v>374.93</v>
      </c>
      <c r="E371" s="240">
        <v>700</v>
      </c>
      <c r="F371" s="240"/>
      <c r="G371" s="240"/>
      <c r="H371" s="184">
        <f>SUM(H372)</f>
        <v>1500</v>
      </c>
      <c r="I371" s="184">
        <f>SUM(I372)</f>
        <v>700</v>
      </c>
      <c r="J371" s="184">
        <f>SUM(J372)</f>
        <v>700</v>
      </c>
    </row>
    <row r="372" spans="1:10" x14ac:dyDescent="0.25">
      <c r="A372" s="169" t="s">
        <v>158</v>
      </c>
      <c r="B372" s="241" t="s">
        <v>159</v>
      </c>
      <c r="C372" s="241"/>
      <c r="D372" s="185">
        <v>374.93</v>
      </c>
      <c r="E372" s="242">
        <v>700</v>
      </c>
      <c r="F372" s="242"/>
      <c r="G372" s="242"/>
      <c r="H372" s="185">
        <f>SUM(H373+H376)</f>
        <v>1500</v>
      </c>
      <c r="I372" s="185">
        <f>SUM(I373+I376)</f>
        <v>700</v>
      </c>
      <c r="J372" s="185">
        <f>SUM(J373+J376)</f>
        <v>700</v>
      </c>
    </row>
    <row r="373" spans="1:10" ht="16.5" customHeight="1" x14ac:dyDescent="0.25">
      <c r="A373" s="172" t="s">
        <v>178</v>
      </c>
      <c r="B373" s="249" t="s">
        <v>179</v>
      </c>
      <c r="C373" s="249"/>
      <c r="D373" s="181">
        <v>0</v>
      </c>
      <c r="E373" s="250">
        <v>0</v>
      </c>
      <c r="F373" s="250"/>
      <c r="G373" s="250"/>
      <c r="H373" s="181">
        <f>SUM(H374:H375)</f>
        <v>800</v>
      </c>
      <c r="I373" s="181">
        <v>0</v>
      </c>
      <c r="J373" s="181">
        <v>0</v>
      </c>
    </row>
    <row r="374" spans="1:10" s="269" customFormat="1" ht="14.25" customHeight="1" x14ac:dyDescent="0.25">
      <c r="A374" s="267">
        <v>4221</v>
      </c>
      <c r="B374" s="268" t="s">
        <v>341</v>
      </c>
      <c r="D374" s="270"/>
      <c r="E374" s="270"/>
      <c r="F374" s="270"/>
      <c r="H374" s="270">
        <v>200</v>
      </c>
      <c r="I374" s="270"/>
      <c r="J374" s="270"/>
    </row>
    <row r="375" spans="1:10" ht="15" customHeight="1" x14ac:dyDescent="0.25">
      <c r="A375" s="176" t="s">
        <v>361</v>
      </c>
      <c r="B375" s="254" t="s">
        <v>342</v>
      </c>
      <c r="C375" s="254"/>
      <c r="D375" s="182"/>
      <c r="E375" s="255"/>
      <c r="F375" s="255"/>
      <c r="G375" s="255"/>
      <c r="H375" s="182">
        <v>600</v>
      </c>
      <c r="I375" s="182"/>
      <c r="J375" s="182"/>
    </row>
    <row r="376" spans="1:10" ht="16.5" customHeight="1" x14ac:dyDescent="0.25">
      <c r="A376" s="172" t="s">
        <v>160</v>
      </c>
      <c r="B376" s="249" t="s">
        <v>161</v>
      </c>
      <c r="C376" s="249"/>
      <c r="D376" s="181">
        <v>374.93</v>
      </c>
      <c r="E376" s="250">
        <v>700</v>
      </c>
      <c r="F376" s="250"/>
      <c r="G376" s="250"/>
      <c r="H376" s="181">
        <f>SUM(H377)</f>
        <v>700</v>
      </c>
      <c r="I376" s="181">
        <v>700</v>
      </c>
      <c r="J376" s="181">
        <v>700</v>
      </c>
    </row>
    <row r="377" spans="1:10" ht="13.5" customHeight="1" x14ac:dyDescent="0.25">
      <c r="A377" s="176" t="s">
        <v>361</v>
      </c>
      <c r="B377" s="254" t="s">
        <v>342</v>
      </c>
      <c r="C377" s="254"/>
      <c r="D377" s="182"/>
      <c r="E377" s="255"/>
      <c r="F377" s="255"/>
      <c r="G377" s="255"/>
      <c r="H377" s="182">
        <v>700</v>
      </c>
      <c r="I377" s="182"/>
      <c r="J377" s="182"/>
    </row>
    <row r="378" spans="1:10" x14ac:dyDescent="0.25">
      <c r="A378" s="165" t="s">
        <v>209</v>
      </c>
      <c r="B378" s="237" t="s">
        <v>210</v>
      </c>
      <c r="C378" s="237"/>
      <c r="D378" s="183">
        <v>33897.46</v>
      </c>
      <c r="E378" s="238">
        <v>42500</v>
      </c>
      <c r="F378" s="238"/>
      <c r="G378" s="238"/>
      <c r="H378" s="183">
        <f>SUM(H379+H395+H411+H422+H452)</f>
        <v>44990</v>
      </c>
      <c r="I378" s="183">
        <f>SUM(I379+I395+I411+I422+I452)</f>
        <v>44990</v>
      </c>
      <c r="J378" s="183">
        <f>SUM(J379+J395+J411+J422+J452)</f>
        <v>44990</v>
      </c>
    </row>
    <row r="379" spans="1:10" x14ac:dyDescent="0.25">
      <c r="A379" s="167" t="s">
        <v>172</v>
      </c>
      <c r="B379" s="239" t="s">
        <v>211</v>
      </c>
      <c r="C379" s="239"/>
      <c r="D379" s="184">
        <v>4423.62</v>
      </c>
      <c r="E379" s="240">
        <v>6310</v>
      </c>
      <c r="F379" s="240"/>
      <c r="G379" s="240"/>
      <c r="H379" s="184">
        <f>SUM(H380+H384+H391)</f>
        <v>5850</v>
      </c>
      <c r="I379" s="184">
        <f>SUM(I380+I384+I391)</f>
        <v>5850</v>
      </c>
      <c r="J379" s="184">
        <f>SUM(J380+J384+J391)</f>
        <v>5850</v>
      </c>
    </row>
    <row r="380" spans="1:10" x14ac:dyDescent="0.25">
      <c r="A380" s="169" t="s">
        <v>144</v>
      </c>
      <c r="B380" s="241" t="s">
        <v>55</v>
      </c>
      <c r="C380" s="241"/>
      <c r="D380" s="185">
        <v>4423.62</v>
      </c>
      <c r="E380" s="242">
        <v>4460</v>
      </c>
      <c r="F380" s="242"/>
      <c r="G380" s="242"/>
      <c r="H380" s="185">
        <f>SUM(H381)</f>
        <v>4000</v>
      </c>
      <c r="I380" s="185">
        <f>SUM(I381)</f>
        <v>4000</v>
      </c>
      <c r="J380" s="185">
        <f>SUM(J381)</f>
        <v>4000</v>
      </c>
    </row>
    <row r="381" spans="1:10" x14ac:dyDescent="0.25">
      <c r="A381" s="172" t="s">
        <v>145</v>
      </c>
      <c r="B381" s="249" t="s">
        <v>146</v>
      </c>
      <c r="C381" s="249"/>
      <c r="D381" s="181">
        <v>4423.62</v>
      </c>
      <c r="E381" s="250">
        <v>4460</v>
      </c>
      <c r="F381" s="250"/>
      <c r="G381" s="250"/>
      <c r="H381" s="181">
        <f>SUM(H382:H383)</f>
        <v>4000</v>
      </c>
      <c r="I381" s="181">
        <v>4000</v>
      </c>
      <c r="J381" s="181">
        <v>4000</v>
      </c>
    </row>
    <row r="382" spans="1:10" ht="16.5" customHeight="1" x14ac:dyDescent="0.25">
      <c r="A382" s="176" t="s">
        <v>324</v>
      </c>
      <c r="B382" s="254" t="s">
        <v>305</v>
      </c>
      <c r="C382" s="254"/>
      <c r="D382" s="182"/>
      <c r="E382" s="255"/>
      <c r="F382" s="255"/>
      <c r="G382" s="255"/>
      <c r="H382" s="182">
        <v>0</v>
      </c>
      <c r="I382" s="182"/>
      <c r="J382" s="182"/>
    </row>
    <row r="383" spans="1:10" ht="12.75" customHeight="1" x14ac:dyDescent="0.25">
      <c r="A383" s="176" t="s">
        <v>331</v>
      </c>
      <c r="B383" s="254" t="s">
        <v>309</v>
      </c>
      <c r="C383" s="254"/>
      <c r="D383" s="182"/>
      <c r="E383" s="255"/>
      <c r="F383" s="255"/>
      <c r="G383" s="255"/>
      <c r="H383" s="182">
        <v>4000</v>
      </c>
      <c r="I383" s="182"/>
      <c r="J383" s="182"/>
    </row>
    <row r="384" spans="1:10" x14ac:dyDescent="0.25">
      <c r="A384" s="169" t="s">
        <v>154</v>
      </c>
      <c r="B384" s="241" t="s">
        <v>155</v>
      </c>
      <c r="C384" s="241"/>
      <c r="D384" s="185">
        <v>0</v>
      </c>
      <c r="E384" s="242">
        <v>1320</v>
      </c>
      <c r="F384" s="242"/>
      <c r="G384" s="242"/>
      <c r="H384" s="185">
        <f>SUM(H385+H388)</f>
        <v>1320</v>
      </c>
      <c r="I384" s="185">
        <f>SUM(I385+I388)</f>
        <v>1320</v>
      </c>
      <c r="J384" s="185">
        <f>SUM(J385+J388)</f>
        <v>1320</v>
      </c>
    </row>
    <row r="385" spans="1:10" ht="15" customHeight="1" x14ac:dyDescent="0.25">
      <c r="A385" s="172" t="s">
        <v>156</v>
      </c>
      <c r="B385" s="249" t="s">
        <v>157</v>
      </c>
      <c r="C385" s="249"/>
      <c r="D385" s="181">
        <v>0</v>
      </c>
      <c r="E385" s="250">
        <v>790</v>
      </c>
      <c r="F385" s="250"/>
      <c r="G385" s="250"/>
      <c r="H385" s="181">
        <f>SUM(H386:H387)</f>
        <v>790</v>
      </c>
      <c r="I385" s="181">
        <v>790</v>
      </c>
      <c r="J385" s="181">
        <v>790</v>
      </c>
    </row>
    <row r="386" spans="1:10" ht="17.25" customHeight="1" x14ac:dyDescent="0.25">
      <c r="A386" s="176" t="s">
        <v>324</v>
      </c>
      <c r="B386" s="254" t="s">
        <v>305</v>
      </c>
      <c r="C386" s="254"/>
      <c r="D386" s="182"/>
      <c r="E386" s="255"/>
      <c r="F386" s="255"/>
      <c r="G386" s="255"/>
      <c r="H386" s="182">
        <v>260</v>
      </c>
      <c r="I386" s="182"/>
      <c r="J386" s="182"/>
    </row>
    <row r="387" spans="1:10" x14ac:dyDescent="0.25">
      <c r="A387" s="176" t="s">
        <v>331</v>
      </c>
      <c r="B387" s="254" t="s">
        <v>309</v>
      </c>
      <c r="C387" s="254"/>
      <c r="D387" s="182"/>
      <c r="E387" s="255"/>
      <c r="F387" s="255"/>
      <c r="G387" s="255"/>
      <c r="H387" s="182">
        <v>530</v>
      </c>
      <c r="I387" s="182"/>
      <c r="J387" s="182"/>
    </row>
    <row r="388" spans="1:10" ht="17.25" customHeight="1" x14ac:dyDescent="0.25">
      <c r="A388" s="172" t="s">
        <v>176</v>
      </c>
      <c r="B388" s="249" t="s">
        <v>177</v>
      </c>
      <c r="C388" s="249"/>
      <c r="D388" s="181">
        <v>0</v>
      </c>
      <c r="E388" s="250">
        <v>530</v>
      </c>
      <c r="F388" s="250"/>
      <c r="G388" s="250"/>
      <c r="H388" s="181">
        <f>SUM(H389:H390)</f>
        <v>530</v>
      </c>
      <c r="I388" s="181">
        <v>530</v>
      </c>
      <c r="J388" s="181">
        <v>530</v>
      </c>
    </row>
    <row r="389" spans="1:10" ht="15" customHeight="1" x14ac:dyDescent="0.25">
      <c r="A389" s="176" t="s">
        <v>324</v>
      </c>
      <c r="B389" s="254" t="s">
        <v>305</v>
      </c>
      <c r="C389" s="254"/>
      <c r="D389" s="182"/>
      <c r="E389" s="255"/>
      <c r="F389" s="255"/>
      <c r="G389" s="255"/>
      <c r="H389" s="182">
        <v>265</v>
      </c>
      <c r="I389" s="182"/>
      <c r="J389" s="182"/>
    </row>
    <row r="390" spans="1:10" ht="14.25" customHeight="1" x14ac:dyDescent="0.25">
      <c r="A390" s="176" t="s">
        <v>352</v>
      </c>
      <c r="B390" s="254" t="s">
        <v>348</v>
      </c>
      <c r="C390" s="254"/>
      <c r="D390" s="182"/>
      <c r="E390" s="255"/>
      <c r="F390" s="255"/>
      <c r="G390" s="255"/>
      <c r="H390" s="182">
        <v>265</v>
      </c>
      <c r="I390" s="182"/>
      <c r="J390" s="182"/>
    </row>
    <row r="391" spans="1:10" x14ac:dyDescent="0.25">
      <c r="A391" s="169" t="s">
        <v>158</v>
      </c>
      <c r="B391" s="241" t="s">
        <v>159</v>
      </c>
      <c r="C391" s="241"/>
      <c r="D391" s="185">
        <v>0</v>
      </c>
      <c r="E391" s="242">
        <v>530</v>
      </c>
      <c r="F391" s="242"/>
      <c r="G391" s="242"/>
      <c r="H391" s="185">
        <f>SUM(H392)</f>
        <v>530</v>
      </c>
      <c r="I391" s="185">
        <f>SUM(I392)</f>
        <v>530</v>
      </c>
      <c r="J391" s="185">
        <f>SUM(J392)</f>
        <v>530</v>
      </c>
    </row>
    <row r="392" spans="1:10" ht="18" customHeight="1" x14ac:dyDescent="0.25">
      <c r="A392" s="172" t="s">
        <v>180</v>
      </c>
      <c r="B392" s="249" t="s">
        <v>181</v>
      </c>
      <c r="C392" s="249"/>
      <c r="D392" s="181">
        <v>0</v>
      </c>
      <c r="E392" s="250">
        <v>530</v>
      </c>
      <c r="F392" s="250"/>
      <c r="G392" s="250"/>
      <c r="H392" s="181">
        <f>SUM(H393:H394)</f>
        <v>530</v>
      </c>
      <c r="I392" s="181">
        <v>530</v>
      </c>
      <c r="J392" s="181">
        <v>530</v>
      </c>
    </row>
    <row r="393" spans="1:10" ht="15.75" customHeight="1" x14ac:dyDescent="0.25">
      <c r="A393" s="176" t="s">
        <v>324</v>
      </c>
      <c r="B393" s="254" t="s">
        <v>305</v>
      </c>
      <c r="C393" s="254"/>
      <c r="D393" s="182"/>
      <c r="E393" s="255"/>
      <c r="F393" s="255"/>
      <c r="G393" s="255"/>
      <c r="H393" s="182">
        <v>265</v>
      </c>
      <c r="I393" s="182"/>
      <c r="J393" s="182"/>
    </row>
    <row r="394" spans="1:10" ht="14.25" customHeight="1" x14ac:dyDescent="0.25">
      <c r="A394" s="176" t="s">
        <v>352</v>
      </c>
      <c r="B394" s="254" t="s">
        <v>348</v>
      </c>
      <c r="C394" s="254"/>
      <c r="D394" s="182"/>
      <c r="E394" s="255"/>
      <c r="F394" s="255"/>
      <c r="G394" s="255"/>
      <c r="H394" s="182">
        <v>265</v>
      </c>
      <c r="I394" s="182"/>
      <c r="J394" s="182"/>
    </row>
    <row r="395" spans="1:10" ht="24" customHeight="1" x14ac:dyDescent="0.25">
      <c r="A395" s="167" t="s">
        <v>182</v>
      </c>
      <c r="B395" s="239" t="s">
        <v>212</v>
      </c>
      <c r="C395" s="239"/>
      <c r="D395" s="184">
        <v>4399.6899999999996</v>
      </c>
      <c r="E395" s="240">
        <v>6250</v>
      </c>
      <c r="F395" s="240"/>
      <c r="G395" s="240"/>
      <c r="H395" s="184">
        <f>SUM(H396+H400+H407)</f>
        <v>6250</v>
      </c>
      <c r="I395" s="184">
        <f>SUM(I396+I400+I407)</f>
        <v>6250</v>
      </c>
      <c r="J395" s="184">
        <f>SUM(J396+J400+J407)</f>
        <v>6250</v>
      </c>
    </row>
    <row r="396" spans="1:10" x14ac:dyDescent="0.25">
      <c r="A396" s="169" t="s">
        <v>144</v>
      </c>
      <c r="B396" s="241" t="s">
        <v>55</v>
      </c>
      <c r="C396" s="241"/>
      <c r="D396" s="185">
        <v>4399.6899999999996</v>
      </c>
      <c r="E396" s="242">
        <v>4400</v>
      </c>
      <c r="F396" s="242"/>
      <c r="G396" s="242"/>
      <c r="H396" s="185">
        <f>SUM(H397)</f>
        <v>4400</v>
      </c>
      <c r="I396" s="185">
        <f>SUM(I397)</f>
        <v>4400</v>
      </c>
      <c r="J396" s="185">
        <f>SUM(J397)</f>
        <v>4400</v>
      </c>
    </row>
    <row r="397" spans="1:10" x14ac:dyDescent="0.25">
      <c r="A397" s="172" t="s">
        <v>145</v>
      </c>
      <c r="B397" s="249" t="s">
        <v>146</v>
      </c>
      <c r="C397" s="249"/>
      <c r="D397" s="181">
        <v>4399.6899999999996</v>
      </c>
      <c r="E397" s="250">
        <v>4400</v>
      </c>
      <c r="F397" s="250"/>
      <c r="G397" s="250"/>
      <c r="H397" s="181">
        <f>SUM(H398:H399)</f>
        <v>4400</v>
      </c>
      <c r="I397" s="181">
        <v>4400</v>
      </c>
      <c r="J397" s="181">
        <v>4400</v>
      </c>
    </row>
    <row r="398" spans="1:10" ht="15" customHeight="1" x14ac:dyDescent="0.25">
      <c r="A398" s="176" t="s">
        <v>324</v>
      </c>
      <c r="B398" s="254" t="s">
        <v>305</v>
      </c>
      <c r="C398" s="254"/>
      <c r="D398" s="182"/>
      <c r="E398" s="255"/>
      <c r="F398" s="255"/>
      <c r="G398" s="255"/>
      <c r="H398" s="182">
        <v>400</v>
      </c>
      <c r="I398" s="182"/>
      <c r="J398" s="182"/>
    </row>
    <row r="399" spans="1:10" x14ac:dyDescent="0.25">
      <c r="A399" s="176" t="s">
        <v>331</v>
      </c>
      <c r="B399" s="254" t="s">
        <v>309</v>
      </c>
      <c r="C399" s="254"/>
      <c r="D399" s="182"/>
      <c r="E399" s="255"/>
      <c r="F399" s="255"/>
      <c r="G399" s="255"/>
      <c r="H399" s="182">
        <v>4000</v>
      </c>
      <c r="I399" s="182"/>
      <c r="J399" s="182"/>
    </row>
    <row r="400" spans="1:10" x14ac:dyDescent="0.25">
      <c r="A400" s="169" t="s">
        <v>154</v>
      </c>
      <c r="B400" s="241" t="s">
        <v>155</v>
      </c>
      <c r="C400" s="241"/>
      <c r="D400" s="185">
        <v>0</v>
      </c>
      <c r="E400" s="242">
        <v>1320</v>
      </c>
      <c r="F400" s="242"/>
      <c r="G400" s="242"/>
      <c r="H400" s="185">
        <f>SUM(H401+H404)</f>
        <v>1320</v>
      </c>
      <c r="I400" s="185">
        <f>SUM(I401+I404)</f>
        <v>1320</v>
      </c>
      <c r="J400" s="185">
        <f>SUM(J401+J404)</f>
        <v>1320</v>
      </c>
    </row>
    <row r="401" spans="1:10" ht="16.5" customHeight="1" x14ac:dyDescent="0.25">
      <c r="A401" s="172" t="s">
        <v>156</v>
      </c>
      <c r="B401" s="249" t="s">
        <v>157</v>
      </c>
      <c r="C401" s="249"/>
      <c r="D401" s="181">
        <v>0</v>
      </c>
      <c r="E401" s="250">
        <v>790</v>
      </c>
      <c r="F401" s="250"/>
      <c r="G401" s="250"/>
      <c r="H401" s="181">
        <f>SUM(H402:H403)</f>
        <v>790</v>
      </c>
      <c r="I401" s="181">
        <v>790</v>
      </c>
      <c r="J401" s="181">
        <v>790</v>
      </c>
    </row>
    <row r="402" spans="1:10" ht="14.25" customHeight="1" x14ac:dyDescent="0.25">
      <c r="A402" s="176" t="s">
        <v>324</v>
      </c>
      <c r="B402" s="254" t="s">
        <v>305</v>
      </c>
      <c r="C402" s="254"/>
      <c r="D402" s="182"/>
      <c r="E402" s="255"/>
      <c r="F402" s="255"/>
      <c r="G402" s="255"/>
      <c r="H402" s="182">
        <v>260</v>
      </c>
      <c r="I402" s="182"/>
      <c r="J402" s="182"/>
    </row>
    <row r="403" spans="1:10" x14ac:dyDescent="0.25">
      <c r="A403" s="176" t="s">
        <v>331</v>
      </c>
      <c r="B403" s="254" t="s">
        <v>309</v>
      </c>
      <c r="C403" s="254"/>
      <c r="D403" s="182"/>
      <c r="E403" s="255"/>
      <c r="F403" s="255"/>
      <c r="G403" s="255"/>
      <c r="H403" s="182">
        <v>530</v>
      </c>
      <c r="I403" s="182"/>
      <c r="J403" s="182"/>
    </row>
    <row r="404" spans="1:10" ht="16.5" customHeight="1" x14ac:dyDescent="0.25">
      <c r="A404" s="172" t="s">
        <v>176</v>
      </c>
      <c r="B404" s="249" t="s">
        <v>177</v>
      </c>
      <c r="C404" s="249"/>
      <c r="D404" s="181">
        <v>0</v>
      </c>
      <c r="E404" s="250">
        <v>530</v>
      </c>
      <c r="F404" s="250"/>
      <c r="G404" s="250"/>
      <c r="H404" s="181">
        <f>SUM(H405:H406)</f>
        <v>530</v>
      </c>
      <c r="I404" s="181">
        <v>530</v>
      </c>
      <c r="J404" s="181">
        <v>530</v>
      </c>
    </row>
    <row r="405" spans="1:10" ht="15" customHeight="1" x14ac:dyDescent="0.25">
      <c r="A405" s="176" t="s">
        <v>324</v>
      </c>
      <c r="B405" s="254" t="s">
        <v>305</v>
      </c>
      <c r="C405" s="254"/>
      <c r="D405" s="182"/>
      <c r="E405" s="255"/>
      <c r="F405" s="255"/>
      <c r="G405" s="255"/>
      <c r="H405" s="182">
        <v>265</v>
      </c>
      <c r="I405" s="182"/>
      <c r="J405" s="182"/>
    </row>
    <row r="406" spans="1:10" ht="15" customHeight="1" x14ac:dyDescent="0.25">
      <c r="A406" s="176" t="s">
        <v>352</v>
      </c>
      <c r="B406" s="254" t="s">
        <v>348</v>
      </c>
      <c r="C406" s="254"/>
      <c r="D406" s="182"/>
      <c r="E406" s="255"/>
      <c r="F406" s="255"/>
      <c r="G406" s="255"/>
      <c r="H406" s="182">
        <v>265</v>
      </c>
      <c r="I406" s="182"/>
      <c r="J406" s="182"/>
    </row>
    <row r="407" spans="1:10" x14ac:dyDescent="0.25">
      <c r="A407" s="169" t="s">
        <v>158</v>
      </c>
      <c r="B407" s="241" t="s">
        <v>159</v>
      </c>
      <c r="C407" s="241"/>
      <c r="D407" s="185">
        <v>0</v>
      </c>
      <c r="E407" s="242">
        <v>530</v>
      </c>
      <c r="F407" s="242"/>
      <c r="G407" s="242"/>
      <c r="H407" s="185">
        <f>SUM(H408)</f>
        <v>530</v>
      </c>
      <c r="I407" s="185">
        <f>SUM(I408)</f>
        <v>530</v>
      </c>
      <c r="J407" s="185">
        <f>SUM(J408)</f>
        <v>530</v>
      </c>
    </row>
    <row r="408" spans="1:10" ht="14.25" customHeight="1" x14ac:dyDescent="0.25">
      <c r="A408" s="172" t="s">
        <v>180</v>
      </c>
      <c r="B408" s="249" t="s">
        <v>181</v>
      </c>
      <c r="C408" s="249"/>
      <c r="D408" s="181">
        <v>0</v>
      </c>
      <c r="E408" s="250">
        <v>530</v>
      </c>
      <c r="F408" s="250"/>
      <c r="G408" s="250"/>
      <c r="H408" s="181">
        <f>SUM(H409:H410)</f>
        <v>530</v>
      </c>
      <c r="I408" s="181">
        <v>530</v>
      </c>
      <c r="J408" s="181">
        <v>530</v>
      </c>
    </row>
    <row r="409" spans="1:10" ht="17.25" customHeight="1" x14ac:dyDescent="0.25">
      <c r="A409" s="176" t="s">
        <v>324</v>
      </c>
      <c r="B409" s="254" t="s">
        <v>305</v>
      </c>
      <c r="C409" s="254"/>
      <c r="D409" s="182"/>
      <c r="E409" s="255"/>
      <c r="F409" s="255"/>
      <c r="G409" s="255"/>
      <c r="H409" s="182">
        <v>265</v>
      </c>
      <c r="I409" s="182"/>
      <c r="J409" s="182"/>
    </row>
    <row r="410" spans="1:10" ht="13.5" customHeight="1" x14ac:dyDescent="0.25">
      <c r="A410" s="176" t="s">
        <v>352</v>
      </c>
      <c r="B410" s="254" t="s">
        <v>348</v>
      </c>
      <c r="C410" s="254"/>
      <c r="D410" s="182"/>
      <c r="E410" s="255"/>
      <c r="F410" s="255"/>
      <c r="G410" s="255"/>
      <c r="H410" s="182">
        <v>265</v>
      </c>
      <c r="I410" s="182"/>
      <c r="J410" s="182"/>
    </row>
    <row r="411" spans="1:10" ht="21" customHeight="1" x14ac:dyDescent="0.25">
      <c r="A411" s="167" t="s">
        <v>200</v>
      </c>
      <c r="B411" s="239" t="s">
        <v>213</v>
      </c>
      <c r="C411" s="239"/>
      <c r="D411" s="184">
        <v>12730.74</v>
      </c>
      <c r="E411" s="240">
        <v>12890</v>
      </c>
      <c r="F411" s="240"/>
      <c r="G411" s="240"/>
      <c r="H411" s="184">
        <f t="shared" ref="H411:J412" si="5">SUM(H412)</f>
        <v>17890</v>
      </c>
      <c r="I411" s="184">
        <f t="shared" si="5"/>
        <v>17890</v>
      </c>
      <c r="J411" s="184">
        <f t="shared" si="5"/>
        <v>17890</v>
      </c>
    </row>
    <row r="412" spans="1:10" x14ac:dyDescent="0.25">
      <c r="A412" s="169" t="s">
        <v>144</v>
      </c>
      <c r="B412" s="241" t="s">
        <v>55</v>
      </c>
      <c r="C412" s="241"/>
      <c r="D412" s="185">
        <v>12730.74</v>
      </c>
      <c r="E412" s="242">
        <v>12890</v>
      </c>
      <c r="F412" s="242"/>
      <c r="G412" s="242"/>
      <c r="H412" s="185">
        <f t="shared" si="5"/>
        <v>17890</v>
      </c>
      <c r="I412" s="185">
        <f t="shared" si="5"/>
        <v>17890</v>
      </c>
      <c r="J412" s="185">
        <f t="shared" si="5"/>
        <v>17890</v>
      </c>
    </row>
    <row r="413" spans="1:10" x14ac:dyDescent="0.25">
      <c r="A413" s="172" t="s">
        <v>145</v>
      </c>
      <c r="B413" s="249" t="s">
        <v>146</v>
      </c>
      <c r="C413" s="249"/>
      <c r="D413" s="181">
        <v>12730.74</v>
      </c>
      <c r="E413" s="250">
        <v>12890</v>
      </c>
      <c r="F413" s="250"/>
      <c r="G413" s="250"/>
      <c r="H413" s="181">
        <f>SUM(H414:H421)</f>
        <v>17890</v>
      </c>
      <c r="I413" s="181">
        <v>17890</v>
      </c>
      <c r="J413" s="181">
        <v>17890</v>
      </c>
    </row>
    <row r="414" spans="1:10" ht="14.25" customHeight="1" x14ac:dyDescent="0.25">
      <c r="A414" s="176" t="s">
        <v>302</v>
      </c>
      <c r="B414" s="254" t="s">
        <v>319</v>
      </c>
      <c r="C414" s="254"/>
      <c r="D414" s="182"/>
      <c r="E414" s="255"/>
      <c r="F414" s="255"/>
      <c r="G414" s="255"/>
      <c r="H414" s="182">
        <v>300</v>
      </c>
      <c r="I414" s="182"/>
      <c r="J414" s="182"/>
    </row>
    <row r="415" spans="1:10" ht="14.25" customHeight="1" x14ac:dyDescent="0.25">
      <c r="A415" s="176" t="s">
        <v>324</v>
      </c>
      <c r="B415" s="254" t="s">
        <v>305</v>
      </c>
      <c r="C415" s="254"/>
      <c r="D415" s="182"/>
      <c r="E415" s="255"/>
      <c r="F415" s="255"/>
      <c r="G415" s="255"/>
      <c r="H415" s="182">
        <v>600</v>
      </c>
      <c r="I415" s="182"/>
      <c r="J415" s="182"/>
    </row>
    <row r="416" spans="1:10" ht="14.25" customHeight="1" x14ac:dyDescent="0.25">
      <c r="A416" s="176" t="s">
        <v>325</v>
      </c>
      <c r="B416" s="254" t="s">
        <v>306</v>
      </c>
      <c r="C416" s="254"/>
      <c r="D416" s="182"/>
      <c r="E416" s="255"/>
      <c r="F416" s="255"/>
      <c r="G416" s="255"/>
      <c r="H416" s="182">
        <v>400</v>
      </c>
      <c r="I416" s="182"/>
      <c r="J416" s="182"/>
    </row>
    <row r="417" spans="1:10" ht="14.25" customHeight="1" x14ac:dyDescent="0.25">
      <c r="A417" s="176" t="s">
        <v>326</v>
      </c>
      <c r="B417" s="254" t="s">
        <v>327</v>
      </c>
      <c r="C417" s="254"/>
      <c r="D417" s="182"/>
      <c r="E417" s="255"/>
      <c r="F417" s="255"/>
      <c r="G417" s="255"/>
      <c r="H417" s="182">
        <v>2000</v>
      </c>
      <c r="I417" s="182"/>
      <c r="J417" s="182"/>
    </row>
    <row r="418" spans="1:10" ht="14.25" customHeight="1" x14ac:dyDescent="0.25">
      <c r="A418" s="176">
        <v>3235</v>
      </c>
      <c r="B418" s="254" t="s">
        <v>317</v>
      </c>
      <c r="C418" s="254"/>
      <c r="D418" s="182"/>
      <c r="E418" s="258"/>
      <c r="F418" s="258"/>
      <c r="G418" s="258"/>
      <c r="H418" s="182">
        <v>4000</v>
      </c>
      <c r="I418" s="182"/>
      <c r="J418" s="182"/>
    </row>
    <row r="419" spans="1:10" ht="14.25" customHeight="1" x14ac:dyDescent="0.25">
      <c r="A419" s="176" t="s">
        <v>331</v>
      </c>
      <c r="B419" s="254" t="s">
        <v>358</v>
      </c>
      <c r="C419" s="254"/>
      <c r="D419" s="182"/>
      <c r="E419" s="255"/>
      <c r="F419" s="255"/>
      <c r="G419" s="255"/>
      <c r="H419" s="182">
        <v>9800</v>
      </c>
      <c r="I419" s="182"/>
      <c r="J419" s="182"/>
    </row>
    <row r="420" spans="1:10" ht="14.25" customHeight="1" x14ac:dyDescent="0.25">
      <c r="A420" s="176" t="s">
        <v>332</v>
      </c>
      <c r="B420" s="254" t="s">
        <v>310</v>
      </c>
      <c r="C420" s="254"/>
      <c r="D420" s="182"/>
      <c r="E420" s="255"/>
      <c r="F420" s="255"/>
      <c r="G420" s="255"/>
      <c r="H420" s="182">
        <v>660</v>
      </c>
      <c r="I420" s="182"/>
      <c r="J420" s="182"/>
    </row>
    <row r="421" spans="1:10" ht="14.25" customHeight="1" x14ac:dyDescent="0.25">
      <c r="A421" s="176" t="s">
        <v>350</v>
      </c>
      <c r="B421" s="254" t="s">
        <v>335</v>
      </c>
      <c r="C421" s="254"/>
      <c r="D421" s="182"/>
      <c r="E421" s="255"/>
      <c r="F421" s="255"/>
      <c r="G421" s="255"/>
      <c r="H421" s="182">
        <v>130</v>
      </c>
      <c r="I421" s="182"/>
      <c r="J421" s="182"/>
    </row>
    <row r="422" spans="1:10" ht="24" customHeight="1" x14ac:dyDescent="0.25">
      <c r="A422" s="167" t="s">
        <v>184</v>
      </c>
      <c r="B422" s="239" t="s">
        <v>214</v>
      </c>
      <c r="C422" s="239"/>
      <c r="D422" s="184">
        <v>12344.41</v>
      </c>
      <c r="E422" s="240">
        <v>14500</v>
      </c>
      <c r="F422" s="240"/>
      <c r="G422" s="240"/>
      <c r="H422" s="184">
        <f>SUM(H423+H433+H444)</f>
        <v>15000</v>
      </c>
      <c r="I422" s="184">
        <f>SUM(I423+I433+I444)</f>
        <v>15000</v>
      </c>
      <c r="J422" s="184">
        <f>SUM(J423+J433+J444)</f>
        <v>15000</v>
      </c>
    </row>
    <row r="423" spans="1:10" x14ac:dyDescent="0.25">
      <c r="A423" s="169" t="s">
        <v>144</v>
      </c>
      <c r="B423" s="241" t="s">
        <v>55</v>
      </c>
      <c r="C423" s="241"/>
      <c r="D423" s="185">
        <v>1974.05</v>
      </c>
      <c r="E423" s="242">
        <v>2000</v>
      </c>
      <c r="F423" s="242"/>
      <c r="G423" s="242"/>
      <c r="H423" s="185">
        <f>SUM(H424)</f>
        <v>2000</v>
      </c>
      <c r="I423" s="185">
        <f>SUM(I424)</f>
        <v>2000</v>
      </c>
      <c r="J423" s="185">
        <f>SUM(J424)</f>
        <v>2000</v>
      </c>
    </row>
    <row r="424" spans="1:10" x14ac:dyDescent="0.25">
      <c r="A424" s="172" t="s">
        <v>145</v>
      </c>
      <c r="B424" s="249" t="s">
        <v>146</v>
      </c>
      <c r="C424" s="249"/>
      <c r="D424" s="181">
        <v>1974.05</v>
      </c>
      <c r="E424" s="250">
        <v>2000</v>
      </c>
      <c r="F424" s="250"/>
      <c r="G424" s="250"/>
      <c r="H424" s="181">
        <f>SUM(H425:H432)</f>
        <v>2000</v>
      </c>
      <c r="I424" s="181">
        <v>2000</v>
      </c>
      <c r="J424" s="181">
        <v>2000</v>
      </c>
    </row>
    <row r="425" spans="1:10" ht="15" customHeight="1" x14ac:dyDescent="0.25">
      <c r="A425" s="176" t="s">
        <v>302</v>
      </c>
      <c r="B425" s="254" t="s">
        <v>303</v>
      </c>
      <c r="C425" s="254"/>
      <c r="D425" s="182"/>
      <c r="E425" s="255"/>
      <c r="F425" s="255"/>
      <c r="G425" s="255"/>
      <c r="H425" s="182">
        <v>130</v>
      </c>
      <c r="I425" s="182"/>
      <c r="J425" s="182"/>
    </row>
    <row r="426" spans="1:10" ht="15" customHeight="1" x14ac:dyDescent="0.25">
      <c r="A426" s="176" t="s">
        <v>326</v>
      </c>
      <c r="B426" s="254" t="s">
        <v>344</v>
      </c>
      <c r="C426" s="254"/>
      <c r="D426" s="182"/>
      <c r="E426" s="255"/>
      <c r="F426" s="255"/>
      <c r="G426" s="255"/>
      <c r="H426" s="182">
        <v>100</v>
      </c>
      <c r="I426" s="182"/>
      <c r="J426" s="182"/>
    </row>
    <row r="427" spans="1:10" ht="15" customHeight="1" x14ac:dyDescent="0.25">
      <c r="A427" s="176">
        <v>3235</v>
      </c>
      <c r="B427" s="254" t="s">
        <v>317</v>
      </c>
      <c r="C427" s="254"/>
      <c r="D427" s="182"/>
      <c r="E427" s="258"/>
      <c r="F427" s="258"/>
      <c r="G427" s="258"/>
      <c r="H427" s="182">
        <v>650</v>
      </c>
      <c r="I427" s="182"/>
      <c r="J427" s="182"/>
    </row>
    <row r="428" spans="1:10" ht="15" customHeight="1" x14ac:dyDescent="0.25">
      <c r="A428" s="176" t="s">
        <v>331</v>
      </c>
      <c r="B428" s="254" t="s">
        <v>309</v>
      </c>
      <c r="C428" s="254"/>
      <c r="D428" s="182"/>
      <c r="E428" s="255"/>
      <c r="F428" s="255"/>
      <c r="G428" s="255"/>
      <c r="H428" s="182">
        <v>550</v>
      </c>
      <c r="I428" s="182"/>
      <c r="J428" s="182"/>
    </row>
    <row r="429" spans="1:10" ht="15" customHeight="1" x14ac:dyDescent="0.25">
      <c r="A429" s="176" t="s">
        <v>333</v>
      </c>
      <c r="B429" s="254" t="s">
        <v>311</v>
      </c>
      <c r="C429" s="254"/>
      <c r="D429" s="182"/>
      <c r="E429" s="255"/>
      <c r="F429" s="255"/>
      <c r="G429" s="255"/>
      <c r="H429" s="182">
        <v>150</v>
      </c>
      <c r="I429" s="182"/>
      <c r="J429" s="182"/>
    </row>
    <row r="430" spans="1:10" ht="15" customHeight="1" x14ac:dyDescent="0.25">
      <c r="A430" s="176">
        <v>3241</v>
      </c>
      <c r="B430" s="254" t="s">
        <v>345</v>
      </c>
      <c r="C430" s="254"/>
      <c r="D430" s="182"/>
      <c r="E430" s="255"/>
      <c r="F430" s="255"/>
      <c r="G430" s="255"/>
      <c r="H430" s="182">
        <v>130</v>
      </c>
      <c r="I430" s="182"/>
      <c r="J430" s="182"/>
    </row>
    <row r="431" spans="1:10" ht="15" customHeight="1" x14ac:dyDescent="0.25">
      <c r="A431" s="176" t="s">
        <v>354</v>
      </c>
      <c r="B431" s="254" t="s">
        <v>314</v>
      </c>
      <c r="C431" s="254"/>
      <c r="D431" s="182"/>
      <c r="E431" s="255"/>
      <c r="F431" s="255"/>
      <c r="G431" s="255"/>
      <c r="H431" s="182">
        <v>130</v>
      </c>
      <c r="I431" s="182"/>
      <c r="J431" s="182"/>
    </row>
    <row r="432" spans="1:10" ht="15" customHeight="1" x14ac:dyDescent="0.25">
      <c r="A432" s="176" t="s">
        <v>352</v>
      </c>
      <c r="B432" s="254" t="s">
        <v>348</v>
      </c>
      <c r="C432" s="254"/>
      <c r="D432" s="182"/>
      <c r="E432" s="255"/>
      <c r="F432" s="255"/>
      <c r="G432" s="255"/>
      <c r="H432" s="182">
        <v>160</v>
      </c>
      <c r="I432" s="182"/>
      <c r="J432" s="182"/>
    </row>
    <row r="433" spans="1:10" x14ac:dyDescent="0.25">
      <c r="A433" s="169" t="s">
        <v>154</v>
      </c>
      <c r="B433" s="241" t="s">
        <v>155</v>
      </c>
      <c r="C433" s="241"/>
      <c r="D433" s="185">
        <v>1618.57</v>
      </c>
      <c r="E433" s="242">
        <v>2000</v>
      </c>
      <c r="F433" s="242"/>
      <c r="G433" s="242"/>
      <c r="H433" s="185">
        <f>SUM(H434)</f>
        <v>2000</v>
      </c>
      <c r="I433" s="185">
        <f>SUM(I434)</f>
        <v>2000</v>
      </c>
      <c r="J433" s="185">
        <f>SUM(J434)</f>
        <v>2000</v>
      </c>
    </row>
    <row r="434" spans="1:10" ht="16.5" customHeight="1" x14ac:dyDescent="0.25">
      <c r="A434" s="172" t="s">
        <v>156</v>
      </c>
      <c r="B434" s="249" t="s">
        <v>157</v>
      </c>
      <c r="C434" s="249"/>
      <c r="D434" s="181">
        <v>1618.57</v>
      </c>
      <c r="E434" s="250">
        <v>2000</v>
      </c>
      <c r="F434" s="250"/>
      <c r="G434" s="250"/>
      <c r="H434" s="181">
        <f>SUM(H435:H443)</f>
        <v>2000</v>
      </c>
      <c r="I434" s="181">
        <v>2000</v>
      </c>
      <c r="J434" s="181">
        <v>2000</v>
      </c>
    </row>
    <row r="435" spans="1:10" ht="15.75" customHeight="1" x14ac:dyDescent="0.25">
      <c r="A435" s="176" t="s">
        <v>302</v>
      </c>
      <c r="B435" s="254" t="s">
        <v>303</v>
      </c>
      <c r="C435" s="254"/>
      <c r="D435" s="182"/>
      <c r="E435" s="255"/>
      <c r="F435" s="255"/>
      <c r="G435" s="255"/>
      <c r="H435" s="182">
        <v>100</v>
      </c>
      <c r="I435" s="182"/>
      <c r="J435" s="182"/>
    </row>
    <row r="436" spans="1:10" ht="15.75" customHeight="1" x14ac:dyDescent="0.25">
      <c r="A436" s="176" t="s">
        <v>324</v>
      </c>
      <c r="B436" s="254" t="s">
        <v>305</v>
      </c>
      <c r="C436" s="254"/>
      <c r="D436" s="182"/>
      <c r="E436" s="255"/>
      <c r="F436" s="255"/>
      <c r="G436" s="255"/>
      <c r="H436" s="182">
        <v>200</v>
      </c>
      <c r="I436" s="182"/>
      <c r="J436" s="182"/>
    </row>
    <row r="437" spans="1:10" ht="15.75" customHeight="1" x14ac:dyDescent="0.25">
      <c r="A437" s="176" t="s">
        <v>326</v>
      </c>
      <c r="B437" s="254" t="s">
        <v>344</v>
      </c>
      <c r="C437" s="254"/>
      <c r="D437" s="182"/>
      <c r="E437" s="255"/>
      <c r="F437" s="255"/>
      <c r="G437" s="255"/>
      <c r="H437" s="182">
        <v>200</v>
      </c>
      <c r="I437" s="182"/>
      <c r="J437" s="182"/>
    </row>
    <row r="438" spans="1:10" ht="15.75" customHeight="1" x14ac:dyDescent="0.25">
      <c r="A438" s="176" t="s">
        <v>329</v>
      </c>
      <c r="B438" s="254" t="s">
        <v>317</v>
      </c>
      <c r="C438" s="254"/>
      <c r="D438" s="182"/>
      <c r="E438" s="255"/>
      <c r="F438" s="255"/>
      <c r="G438" s="255"/>
      <c r="H438" s="182">
        <v>300</v>
      </c>
      <c r="I438" s="182"/>
      <c r="J438" s="182"/>
    </row>
    <row r="439" spans="1:10" ht="15.75" customHeight="1" x14ac:dyDescent="0.25">
      <c r="A439" s="176" t="s">
        <v>331</v>
      </c>
      <c r="B439" s="254" t="s">
        <v>309</v>
      </c>
      <c r="C439" s="254"/>
      <c r="D439" s="182"/>
      <c r="E439" s="255"/>
      <c r="F439" s="255"/>
      <c r="G439" s="255"/>
      <c r="H439" s="182">
        <v>500</v>
      </c>
      <c r="I439" s="182"/>
      <c r="J439" s="182"/>
    </row>
    <row r="440" spans="1:10" ht="15.75" customHeight="1" x14ac:dyDescent="0.25">
      <c r="A440" s="176" t="s">
        <v>332</v>
      </c>
      <c r="B440" s="254" t="s">
        <v>310</v>
      </c>
      <c r="C440" s="254"/>
      <c r="D440" s="182"/>
      <c r="E440" s="255"/>
      <c r="F440" s="255"/>
      <c r="G440" s="255"/>
      <c r="H440" s="182">
        <v>100</v>
      </c>
      <c r="I440" s="182"/>
      <c r="J440" s="182"/>
    </row>
    <row r="441" spans="1:10" ht="15.75" customHeight="1" x14ac:dyDescent="0.25">
      <c r="A441" s="176" t="s">
        <v>333</v>
      </c>
      <c r="B441" s="254" t="s">
        <v>311</v>
      </c>
      <c r="C441" s="254"/>
      <c r="D441" s="182"/>
      <c r="E441" s="255"/>
      <c r="F441" s="255"/>
      <c r="G441" s="255"/>
      <c r="H441" s="182">
        <v>100</v>
      </c>
      <c r="I441" s="182"/>
      <c r="J441" s="182"/>
    </row>
    <row r="442" spans="1:10" ht="15.75" customHeight="1" x14ac:dyDescent="0.25">
      <c r="A442" s="176" t="s">
        <v>354</v>
      </c>
      <c r="B442" s="254" t="s">
        <v>314</v>
      </c>
      <c r="C442" s="254"/>
      <c r="D442" s="182"/>
      <c r="E442" s="255"/>
      <c r="F442" s="255"/>
      <c r="G442" s="255"/>
      <c r="H442" s="182">
        <v>50</v>
      </c>
      <c r="I442" s="182"/>
      <c r="J442" s="182"/>
    </row>
    <row r="443" spans="1:10" ht="15.75" customHeight="1" x14ac:dyDescent="0.25">
      <c r="A443" s="176" t="s">
        <v>352</v>
      </c>
      <c r="B443" s="254" t="s">
        <v>348</v>
      </c>
      <c r="C443" s="254"/>
      <c r="D443" s="182"/>
      <c r="E443" s="255"/>
      <c r="F443" s="255"/>
      <c r="G443" s="255"/>
      <c r="H443" s="182">
        <v>450</v>
      </c>
      <c r="I443" s="182"/>
      <c r="J443" s="182"/>
    </row>
    <row r="444" spans="1:10" x14ac:dyDescent="0.25">
      <c r="A444" s="169" t="s">
        <v>158</v>
      </c>
      <c r="B444" s="241" t="s">
        <v>159</v>
      </c>
      <c r="C444" s="241"/>
      <c r="D444" s="185">
        <v>8750.7900000000009</v>
      </c>
      <c r="E444" s="242">
        <v>10500</v>
      </c>
      <c r="F444" s="242"/>
      <c r="G444" s="242"/>
      <c r="H444" s="185">
        <f>SUM(H445+H448)</f>
        <v>11000</v>
      </c>
      <c r="I444" s="185">
        <f>SUM(I445+I448)</f>
        <v>11000</v>
      </c>
      <c r="J444" s="185">
        <f>SUM(J445+J448)</f>
        <v>11000</v>
      </c>
    </row>
    <row r="445" spans="1:10" ht="16.5" customHeight="1" x14ac:dyDescent="0.25">
      <c r="A445" s="172" t="s">
        <v>178</v>
      </c>
      <c r="B445" s="249" t="s">
        <v>179</v>
      </c>
      <c r="C445" s="249"/>
      <c r="D445" s="181">
        <v>3450.79</v>
      </c>
      <c r="E445" s="250">
        <v>4500</v>
      </c>
      <c r="F445" s="250"/>
      <c r="G445" s="250"/>
      <c r="H445" s="181">
        <f>SUM(H446:H447)</f>
        <v>5000</v>
      </c>
      <c r="I445" s="181">
        <v>5000</v>
      </c>
      <c r="J445" s="181">
        <v>5000</v>
      </c>
    </row>
    <row r="446" spans="1:10" x14ac:dyDescent="0.25">
      <c r="A446" s="176" t="s">
        <v>331</v>
      </c>
      <c r="B446" s="254" t="s">
        <v>309</v>
      </c>
      <c r="C446" s="254"/>
      <c r="D446" s="182"/>
      <c r="E446" s="255"/>
      <c r="F446" s="255"/>
      <c r="G446" s="255"/>
      <c r="H446" s="182">
        <v>4800</v>
      </c>
      <c r="I446" s="182"/>
      <c r="J446" s="182"/>
    </row>
    <row r="447" spans="1:10" x14ac:dyDescent="0.25">
      <c r="A447" s="176">
        <v>3239</v>
      </c>
      <c r="B447" s="254" t="s">
        <v>311</v>
      </c>
      <c r="C447" s="254"/>
      <c r="D447" s="182"/>
      <c r="E447" s="255"/>
      <c r="F447" s="255"/>
      <c r="G447" s="255"/>
      <c r="H447" s="182">
        <v>200</v>
      </c>
      <c r="I447" s="182"/>
      <c r="J447" s="182"/>
    </row>
    <row r="448" spans="1:10" ht="18" customHeight="1" x14ac:dyDescent="0.25">
      <c r="A448" s="172" t="s">
        <v>180</v>
      </c>
      <c r="B448" s="249" t="s">
        <v>181</v>
      </c>
      <c r="C448" s="249"/>
      <c r="D448" s="181">
        <v>5300</v>
      </c>
      <c r="E448" s="250">
        <v>6000</v>
      </c>
      <c r="F448" s="250"/>
      <c r="G448" s="250"/>
      <c r="H448" s="181">
        <f>SUM(H449:H451)</f>
        <v>6000</v>
      </c>
      <c r="I448" s="181">
        <v>6000</v>
      </c>
      <c r="J448" s="181">
        <v>6000</v>
      </c>
    </row>
    <row r="449" spans="1:10" x14ac:dyDescent="0.25">
      <c r="A449" s="176" t="s">
        <v>331</v>
      </c>
      <c r="B449" s="254" t="s">
        <v>309</v>
      </c>
      <c r="C449" s="254"/>
      <c r="D449" s="182"/>
      <c r="E449" s="255"/>
      <c r="F449" s="255"/>
      <c r="G449" s="255"/>
      <c r="H449" s="182">
        <v>500</v>
      </c>
      <c r="I449" s="182"/>
      <c r="J449" s="182"/>
    </row>
    <row r="450" spans="1:10" x14ac:dyDescent="0.25">
      <c r="A450" s="176" t="s">
        <v>333</v>
      </c>
      <c r="B450" s="254" t="s">
        <v>311</v>
      </c>
      <c r="C450" s="254"/>
      <c r="D450" s="182"/>
      <c r="E450" s="255"/>
      <c r="F450" s="255"/>
      <c r="G450" s="255"/>
      <c r="H450" s="182">
        <v>200</v>
      </c>
      <c r="I450" s="182"/>
      <c r="J450" s="182"/>
    </row>
    <row r="451" spans="1:10" ht="14.25" customHeight="1" x14ac:dyDescent="0.25">
      <c r="A451" s="176" t="s">
        <v>352</v>
      </c>
      <c r="B451" s="254" t="s">
        <v>348</v>
      </c>
      <c r="C451" s="254"/>
      <c r="D451" s="182"/>
      <c r="E451" s="255"/>
      <c r="F451" s="255"/>
      <c r="G451" s="255"/>
      <c r="H451" s="182">
        <v>5300</v>
      </c>
      <c r="I451" s="182"/>
      <c r="J451" s="182"/>
    </row>
    <row r="452" spans="1:10" ht="24" customHeight="1" x14ac:dyDescent="0.25">
      <c r="A452" s="167" t="s">
        <v>186</v>
      </c>
      <c r="B452" s="239" t="s">
        <v>215</v>
      </c>
      <c r="C452" s="239"/>
      <c r="D452" s="184">
        <v>0</v>
      </c>
      <c r="E452" s="240">
        <v>2550</v>
      </c>
      <c r="F452" s="240"/>
      <c r="G452" s="240"/>
      <c r="H452" s="184">
        <v>0</v>
      </c>
      <c r="I452" s="184">
        <v>0</v>
      </c>
      <c r="J452" s="184">
        <v>0</v>
      </c>
    </row>
    <row r="453" spans="1:10" x14ac:dyDescent="0.25">
      <c r="A453" s="169" t="s">
        <v>144</v>
      </c>
      <c r="B453" s="241" t="s">
        <v>55</v>
      </c>
      <c r="C453" s="241"/>
      <c r="D453" s="185">
        <v>0</v>
      </c>
      <c r="E453" s="242">
        <v>750</v>
      </c>
      <c r="F453" s="242"/>
      <c r="G453" s="242"/>
      <c r="H453" s="185">
        <v>0</v>
      </c>
      <c r="I453" s="185">
        <v>0</v>
      </c>
      <c r="J453" s="185">
        <v>0</v>
      </c>
    </row>
    <row r="454" spans="1:10" x14ac:dyDescent="0.25">
      <c r="A454" s="172" t="s">
        <v>145</v>
      </c>
      <c r="B454" s="249" t="s">
        <v>146</v>
      </c>
      <c r="C454" s="249"/>
      <c r="D454" s="181">
        <v>0</v>
      </c>
      <c r="E454" s="250">
        <v>750</v>
      </c>
      <c r="F454" s="250"/>
      <c r="G454" s="250"/>
      <c r="H454" s="181">
        <v>0</v>
      </c>
      <c r="I454" s="181">
        <v>0</v>
      </c>
      <c r="J454" s="181">
        <v>0</v>
      </c>
    </row>
    <row r="455" spans="1:10" x14ac:dyDescent="0.25">
      <c r="A455" s="176" t="s">
        <v>331</v>
      </c>
      <c r="B455" s="254" t="s">
        <v>309</v>
      </c>
      <c r="C455" s="254"/>
      <c r="D455" s="182"/>
      <c r="E455" s="255"/>
      <c r="F455" s="255"/>
      <c r="G455" s="255"/>
      <c r="H455" s="182">
        <v>0</v>
      </c>
      <c r="I455" s="182"/>
      <c r="J455" s="182"/>
    </row>
    <row r="456" spans="1:10" x14ac:dyDescent="0.25">
      <c r="A456" s="169" t="s">
        <v>158</v>
      </c>
      <c r="B456" s="241" t="s">
        <v>159</v>
      </c>
      <c r="C456" s="241"/>
      <c r="D456" s="185">
        <v>0</v>
      </c>
      <c r="E456" s="242">
        <v>1800</v>
      </c>
      <c r="F456" s="242"/>
      <c r="G456" s="242"/>
      <c r="H456" s="185">
        <v>0</v>
      </c>
      <c r="I456" s="185">
        <v>0</v>
      </c>
      <c r="J456" s="185">
        <v>0</v>
      </c>
    </row>
    <row r="457" spans="1:10" ht="15.75" customHeight="1" x14ac:dyDescent="0.25">
      <c r="A457" s="172" t="s">
        <v>178</v>
      </c>
      <c r="B457" s="249" t="s">
        <v>179</v>
      </c>
      <c r="C457" s="249"/>
      <c r="D457" s="181">
        <v>0</v>
      </c>
      <c r="E457" s="250">
        <v>1800</v>
      </c>
      <c r="F457" s="250"/>
      <c r="G457" s="250"/>
      <c r="H457" s="181">
        <v>0</v>
      </c>
      <c r="I457" s="181">
        <v>0</v>
      </c>
      <c r="J457" s="181">
        <v>0</v>
      </c>
    </row>
    <row r="458" spans="1:10" x14ac:dyDescent="0.25">
      <c r="A458" s="176" t="s">
        <v>331</v>
      </c>
      <c r="B458" s="254" t="s">
        <v>309</v>
      </c>
      <c r="C458" s="254"/>
      <c r="D458" s="182"/>
      <c r="E458" s="255"/>
      <c r="F458" s="255"/>
      <c r="G458" s="255"/>
      <c r="H458" s="182">
        <v>0</v>
      </c>
      <c r="I458" s="182"/>
      <c r="J458" s="182"/>
    </row>
    <row r="459" spans="1:10" x14ac:dyDescent="0.25">
      <c r="A459" s="176" t="s">
        <v>333</v>
      </c>
      <c r="B459" s="254" t="s">
        <v>311</v>
      </c>
      <c r="C459" s="254"/>
      <c r="D459" s="182"/>
      <c r="E459" s="255"/>
      <c r="F459" s="255"/>
      <c r="G459" s="255"/>
      <c r="H459" s="182">
        <v>0</v>
      </c>
      <c r="I459" s="182"/>
      <c r="J459" s="182"/>
    </row>
    <row r="460" spans="1:10" x14ac:dyDescent="0.25">
      <c r="A460" s="165" t="s">
        <v>216</v>
      </c>
      <c r="B460" s="237" t="s">
        <v>217</v>
      </c>
      <c r="C460" s="237"/>
      <c r="D460" s="183">
        <v>28551.96</v>
      </c>
      <c r="E460" s="238">
        <v>48980</v>
      </c>
      <c r="F460" s="238"/>
      <c r="G460" s="238"/>
      <c r="H460" s="183">
        <f>SUM(H461+H491)</f>
        <v>49320</v>
      </c>
      <c r="I460" s="183">
        <f>SUM(I461+I491)</f>
        <v>47320</v>
      </c>
      <c r="J460" s="183">
        <f>SUM(J461+J491)</f>
        <v>47320</v>
      </c>
    </row>
    <row r="461" spans="1:10" x14ac:dyDescent="0.25">
      <c r="A461" s="167" t="s">
        <v>172</v>
      </c>
      <c r="B461" s="239" t="s">
        <v>218</v>
      </c>
      <c r="C461" s="239"/>
      <c r="D461" s="184">
        <v>26551.96</v>
      </c>
      <c r="E461" s="240">
        <v>46980</v>
      </c>
      <c r="F461" s="240"/>
      <c r="G461" s="240"/>
      <c r="H461" s="184">
        <f>SUM(H462+H481)</f>
        <v>47320</v>
      </c>
      <c r="I461" s="184">
        <f>SUM(I462+I481)</f>
        <v>47320</v>
      </c>
      <c r="J461" s="184">
        <f>SUM(J462+J481)</f>
        <v>47320</v>
      </c>
    </row>
    <row r="462" spans="1:10" x14ac:dyDescent="0.25">
      <c r="A462" s="169" t="s">
        <v>154</v>
      </c>
      <c r="B462" s="241" t="s">
        <v>155</v>
      </c>
      <c r="C462" s="241"/>
      <c r="D462" s="185">
        <v>26551.96</v>
      </c>
      <c r="E462" s="242">
        <v>28080</v>
      </c>
      <c r="F462" s="242"/>
      <c r="G462" s="242"/>
      <c r="H462" s="185">
        <f>SUM(H463)</f>
        <v>28420</v>
      </c>
      <c r="I462" s="185">
        <f>SUM(I463)</f>
        <v>28420</v>
      </c>
      <c r="J462" s="185">
        <f>SUM(J463)</f>
        <v>28420</v>
      </c>
    </row>
    <row r="463" spans="1:10" ht="13.5" customHeight="1" x14ac:dyDescent="0.25">
      <c r="A463" s="172" t="s">
        <v>156</v>
      </c>
      <c r="B463" s="249" t="s">
        <v>157</v>
      </c>
      <c r="C463" s="249"/>
      <c r="D463" s="181">
        <v>26551.96</v>
      </c>
      <c r="E463" s="250">
        <v>28080</v>
      </c>
      <c r="F463" s="250"/>
      <c r="G463" s="250"/>
      <c r="H463" s="181">
        <f>SUM(H464:H480)</f>
        <v>28420</v>
      </c>
      <c r="I463" s="181">
        <v>28420</v>
      </c>
      <c r="J463" s="181">
        <v>28420</v>
      </c>
    </row>
    <row r="464" spans="1:10" ht="13.5" customHeight="1" x14ac:dyDescent="0.25">
      <c r="A464" s="176" t="s">
        <v>297</v>
      </c>
      <c r="B464" s="254" t="s">
        <v>298</v>
      </c>
      <c r="C464" s="254"/>
      <c r="D464" s="182"/>
      <c r="E464" s="255"/>
      <c r="F464" s="255"/>
      <c r="G464" s="255"/>
      <c r="H464" s="182">
        <v>530</v>
      </c>
      <c r="I464" s="182"/>
      <c r="J464" s="182"/>
    </row>
    <row r="465" spans="1:10" ht="13.5" customHeight="1" x14ac:dyDescent="0.25">
      <c r="A465" s="176" t="s">
        <v>318</v>
      </c>
      <c r="B465" s="254" t="s">
        <v>315</v>
      </c>
      <c r="C465" s="254"/>
      <c r="D465" s="182"/>
      <c r="E465" s="255"/>
      <c r="F465" s="255"/>
      <c r="G465" s="255"/>
      <c r="H465" s="182">
        <v>530</v>
      </c>
      <c r="I465" s="182"/>
      <c r="J465" s="182"/>
    </row>
    <row r="466" spans="1:10" ht="13.5" customHeight="1" x14ac:dyDescent="0.25">
      <c r="A466" s="176" t="s">
        <v>302</v>
      </c>
      <c r="B466" s="254" t="s">
        <v>303</v>
      </c>
      <c r="C466" s="254"/>
      <c r="D466" s="182"/>
      <c r="E466" s="255"/>
      <c r="F466" s="255"/>
      <c r="G466" s="255"/>
      <c r="H466" s="182">
        <v>1000</v>
      </c>
      <c r="I466" s="182"/>
      <c r="J466" s="182"/>
    </row>
    <row r="467" spans="1:10" ht="13.5" customHeight="1" x14ac:dyDescent="0.25">
      <c r="A467" s="176" t="s">
        <v>320</v>
      </c>
      <c r="B467" s="254" t="s">
        <v>304</v>
      </c>
      <c r="C467" s="254"/>
      <c r="D467" s="182"/>
      <c r="E467" s="255"/>
      <c r="F467" s="255"/>
      <c r="G467" s="255"/>
      <c r="H467" s="182">
        <v>3000</v>
      </c>
      <c r="I467" s="182"/>
      <c r="J467" s="182"/>
    </row>
    <row r="468" spans="1:10" ht="13.5" customHeight="1" x14ac:dyDescent="0.25">
      <c r="A468" s="176" t="s">
        <v>321</v>
      </c>
      <c r="B468" s="254" t="s">
        <v>322</v>
      </c>
      <c r="C468" s="254"/>
      <c r="D468" s="182"/>
      <c r="E468" s="255"/>
      <c r="F468" s="255"/>
      <c r="G468" s="255"/>
      <c r="H468" s="182">
        <v>850</v>
      </c>
      <c r="I468" s="182"/>
      <c r="J468" s="182"/>
    </row>
    <row r="469" spans="1:10" ht="13.5" customHeight="1" x14ac:dyDescent="0.25">
      <c r="A469" s="176" t="s">
        <v>353</v>
      </c>
      <c r="B469" s="254" t="s">
        <v>362</v>
      </c>
      <c r="C469" s="254"/>
      <c r="D469" s="182"/>
      <c r="E469" s="255"/>
      <c r="F469" s="255"/>
      <c r="G469" s="255"/>
      <c r="H469" s="182">
        <v>660</v>
      </c>
      <c r="I469" s="182"/>
      <c r="J469" s="182"/>
    </row>
    <row r="470" spans="1:10" ht="13.5" customHeight="1" x14ac:dyDescent="0.25">
      <c r="A470" s="176" t="s">
        <v>363</v>
      </c>
      <c r="B470" s="254" t="s">
        <v>364</v>
      </c>
      <c r="C470" s="254"/>
      <c r="D470" s="182"/>
      <c r="E470" s="255"/>
      <c r="F470" s="255"/>
      <c r="G470" s="255"/>
      <c r="H470" s="182">
        <v>260</v>
      </c>
      <c r="I470" s="182"/>
      <c r="J470" s="182"/>
    </row>
    <row r="471" spans="1:10" ht="13.5" customHeight="1" x14ac:dyDescent="0.25">
      <c r="A471" s="176" t="s">
        <v>324</v>
      </c>
      <c r="B471" s="254" t="s">
        <v>305</v>
      </c>
      <c r="C471" s="254"/>
      <c r="D471" s="182"/>
      <c r="E471" s="255"/>
      <c r="F471" s="255"/>
      <c r="G471" s="255"/>
      <c r="H471" s="182">
        <v>1100</v>
      </c>
      <c r="I471" s="182"/>
      <c r="J471" s="182"/>
    </row>
    <row r="472" spans="1:10" ht="13.5" customHeight="1" x14ac:dyDescent="0.25">
      <c r="A472" s="176" t="s">
        <v>325</v>
      </c>
      <c r="B472" s="254" t="s">
        <v>306</v>
      </c>
      <c r="C472" s="254"/>
      <c r="D472" s="182"/>
      <c r="E472" s="255"/>
      <c r="F472" s="255"/>
      <c r="G472" s="255"/>
      <c r="H472" s="182">
        <v>400</v>
      </c>
      <c r="I472" s="182"/>
      <c r="J472" s="182"/>
    </row>
    <row r="473" spans="1:10" ht="13.5" customHeight="1" x14ac:dyDescent="0.25">
      <c r="A473" s="176" t="s">
        <v>326</v>
      </c>
      <c r="B473" s="254" t="s">
        <v>344</v>
      </c>
      <c r="C473" s="254"/>
      <c r="D473" s="182"/>
      <c r="E473" s="255"/>
      <c r="F473" s="255"/>
      <c r="G473" s="255"/>
      <c r="H473" s="182">
        <v>1000</v>
      </c>
      <c r="I473" s="182"/>
      <c r="J473" s="182"/>
    </row>
    <row r="474" spans="1:10" ht="13.5" customHeight="1" x14ac:dyDescent="0.25">
      <c r="A474" s="176" t="s">
        <v>328</v>
      </c>
      <c r="B474" s="254" t="s">
        <v>365</v>
      </c>
      <c r="C474" s="254"/>
      <c r="D474" s="182"/>
      <c r="E474" s="255"/>
      <c r="F474" s="255"/>
      <c r="G474" s="255"/>
      <c r="H474" s="182">
        <v>660</v>
      </c>
      <c r="I474" s="182"/>
      <c r="J474" s="182"/>
    </row>
    <row r="475" spans="1:10" ht="13.5" customHeight="1" x14ac:dyDescent="0.25">
      <c r="A475" s="176" t="s">
        <v>329</v>
      </c>
      <c r="B475" s="254" t="s">
        <v>317</v>
      </c>
      <c r="C475" s="254"/>
      <c r="D475" s="182"/>
      <c r="E475" s="255"/>
      <c r="F475" s="255"/>
      <c r="G475" s="255"/>
      <c r="H475" s="182">
        <v>800</v>
      </c>
      <c r="I475" s="182"/>
      <c r="J475" s="182"/>
    </row>
    <row r="476" spans="1:10" ht="13.5" customHeight="1" x14ac:dyDescent="0.25">
      <c r="A476" s="176" t="s">
        <v>331</v>
      </c>
      <c r="B476" s="254" t="s">
        <v>309</v>
      </c>
      <c r="C476" s="254"/>
      <c r="D476" s="182"/>
      <c r="E476" s="255"/>
      <c r="F476" s="255"/>
      <c r="G476" s="255"/>
      <c r="H476" s="182">
        <v>15000</v>
      </c>
      <c r="I476" s="182"/>
      <c r="J476" s="182"/>
    </row>
    <row r="477" spans="1:10" ht="13.5" customHeight="1" x14ac:dyDescent="0.25">
      <c r="A477" s="176" t="s">
        <v>332</v>
      </c>
      <c r="B477" s="254" t="s">
        <v>310</v>
      </c>
      <c r="C477" s="254"/>
      <c r="D477" s="182"/>
      <c r="E477" s="255"/>
      <c r="F477" s="255"/>
      <c r="G477" s="255"/>
      <c r="H477" s="182">
        <v>800</v>
      </c>
      <c r="I477" s="182"/>
      <c r="J477" s="182"/>
    </row>
    <row r="478" spans="1:10" ht="13.5" customHeight="1" x14ac:dyDescent="0.25">
      <c r="A478" s="176" t="s">
        <v>333</v>
      </c>
      <c r="B478" s="254" t="s">
        <v>311</v>
      </c>
      <c r="C478" s="254"/>
      <c r="D478" s="182"/>
      <c r="E478" s="255"/>
      <c r="F478" s="255"/>
      <c r="G478" s="255"/>
      <c r="H478" s="182">
        <v>1300</v>
      </c>
      <c r="I478" s="182"/>
      <c r="J478" s="182"/>
    </row>
    <row r="479" spans="1:10" ht="13.5" customHeight="1" x14ac:dyDescent="0.25">
      <c r="A479" s="176" t="s">
        <v>354</v>
      </c>
      <c r="B479" s="254" t="s">
        <v>314</v>
      </c>
      <c r="C479" s="254"/>
      <c r="D479" s="182"/>
      <c r="E479" s="255"/>
      <c r="F479" s="255"/>
      <c r="G479" s="255"/>
      <c r="H479" s="182">
        <v>130</v>
      </c>
      <c r="I479" s="182"/>
      <c r="J479" s="182"/>
    </row>
    <row r="480" spans="1:10" ht="13.5" customHeight="1" x14ac:dyDescent="0.25">
      <c r="A480" s="176" t="s">
        <v>352</v>
      </c>
      <c r="B480" s="254" t="s">
        <v>348</v>
      </c>
      <c r="C480" s="254"/>
      <c r="D480" s="182"/>
      <c r="E480" s="255"/>
      <c r="F480" s="255"/>
      <c r="G480" s="255"/>
      <c r="H480" s="182">
        <v>400</v>
      </c>
      <c r="I480" s="182"/>
      <c r="J480" s="182"/>
    </row>
    <row r="481" spans="1:10" x14ac:dyDescent="0.25">
      <c r="A481" s="169" t="s">
        <v>158</v>
      </c>
      <c r="B481" s="241" t="s">
        <v>159</v>
      </c>
      <c r="C481" s="241"/>
      <c r="D481" s="185">
        <v>0</v>
      </c>
      <c r="E481" s="242">
        <v>18900</v>
      </c>
      <c r="F481" s="242"/>
      <c r="G481" s="242"/>
      <c r="H481" s="185">
        <f>SUM(H482+H487)</f>
        <v>18900</v>
      </c>
      <c r="I481" s="185">
        <f>SUM(I482+I487)</f>
        <v>18900</v>
      </c>
      <c r="J481" s="185">
        <f>SUM(J482+J487)</f>
        <v>18900</v>
      </c>
    </row>
    <row r="482" spans="1:10" ht="19.5" customHeight="1" x14ac:dyDescent="0.25">
      <c r="A482" s="172" t="s">
        <v>180</v>
      </c>
      <c r="B482" s="249" t="s">
        <v>181</v>
      </c>
      <c r="C482" s="249"/>
      <c r="D482" s="181">
        <v>0</v>
      </c>
      <c r="E482" s="250">
        <v>1900</v>
      </c>
      <c r="F482" s="250"/>
      <c r="G482" s="250"/>
      <c r="H482" s="181">
        <f>SUM(H483:H486)</f>
        <v>1900</v>
      </c>
      <c r="I482" s="181">
        <v>1900</v>
      </c>
      <c r="J482" s="181">
        <v>1900</v>
      </c>
    </row>
    <row r="483" spans="1:10" ht="15.75" customHeight="1" x14ac:dyDescent="0.25">
      <c r="A483" s="176" t="s">
        <v>302</v>
      </c>
      <c r="B483" s="254" t="s">
        <v>303</v>
      </c>
      <c r="C483" s="254"/>
      <c r="D483" s="182"/>
      <c r="E483" s="255"/>
      <c r="F483" s="255"/>
      <c r="G483" s="255"/>
      <c r="H483" s="182">
        <v>400</v>
      </c>
      <c r="I483" s="182"/>
      <c r="J483" s="182"/>
    </row>
    <row r="484" spans="1:10" ht="15.75" customHeight="1" x14ac:dyDescent="0.25">
      <c r="A484" s="176" t="s">
        <v>320</v>
      </c>
      <c r="B484" s="254" t="s">
        <v>304</v>
      </c>
      <c r="C484" s="254"/>
      <c r="D484" s="182"/>
      <c r="E484" s="255"/>
      <c r="F484" s="255"/>
      <c r="G484" s="255"/>
      <c r="H484" s="182">
        <v>500</v>
      </c>
      <c r="I484" s="182"/>
      <c r="J484" s="182"/>
    </row>
    <row r="485" spans="1:10" ht="15.75" customHeight="1" x14ac:dyDescent="0.25">
      <c r="A485" s="176" t="s">
        <v>353</v>
      </c>
      <c r="B485" s="254" t="s">
        <v>323</v>
      </c>
      <c r="C485" s="254"/>
      <c r="D485" s="182"/>
      <c r="E485" s="255"/>
      <c r="F485" s="255"/>
      <c r="G485" s="255"/>
      <c r="H485" s="182">
        <v>200</v>
      </c>
      <c r="I485" s="182"/>
      <c r="J485" s="182"/>
    </row>
    <row r="486" spans="1:10" ht="15.75" customHeight="1" x14ac:dyDescent="0.25">
      <c r="A486" s="176" t="s">
        <v>331</v>
      </c>
      <c r="B486" s="254" t="s">
        <v>309</v>
      </c>
      <c r="C486" s="254"/>
      <c r="D486" s="182"/>
      <c r="E486" s="255"/>
      <c r="F486" s="255"/>
      <c r="G486" s="255"/>
      <c r="H486" s="182">
        <v>800</v>
      </c>
      <c r="I486" s="182"/>
      <c r="J486" s="182"/>
    </row>
    <row r="487" spans="1:10" ht="20.25" customHeight="1" x14ac:dyDescent="0.25">
      <c r="A487" s="172" t="s">
        <v>219</v>
      </c>
      <c r="B487" s="249" t="s">
        <v>220</v>
      </c>
      <c r="C487" s="249"/>
      <c r="D487" s="181">
        <v>0</v>
      </c>
      <c r="E487" s="250">
        <v>17000</v>
      </c>
      <c r="F487" s="250"/>
      <c r="G487" s="250"/>
      <c r="H487" s="181">
        <f>SUM(H488:H490)</f>
        <v>17000</v>
      </c>
      <c r="I487" s="181">
        <v>17000</v>
      </c>
      <c r="J487" s="181">
        <v>17000</v>
      </c>
    </row>
    <row r="488" spans="1:10" ht="15.75" customHeight="1" x14ac:dyDescent="0.25">
      <c r="A488" s="176" t="s">
        <v>302</v>
      </c>
      <c r="B488" s="254" t="s">
        <v>303</v>
      </c>
      <c r="C488" s="254"/>
      <c r="D488" s="182"/>
      <c r="E488" s="255"/>
      <c r="F488" s="255"/>
      <c r="G488" s="255"/>
      <c r="H488" s="182">
        <v>1000</v>
      </c>
      <c r="I488" s="182"/>
      <c r="J488" s="182"/>
    </row>
    <row r="489" spans="1:10" x14ac:dyDescent="0.25">
      <c r="A489" s="176" t="s">
        <v>320</v>
      </c>
      <c r="B489" s="254" t="s">
        <v>304</v>
      </c>
      <c r="C489" s="254"/>
      <c r="D489" s="182"/>
      <c r="E489" s="255"/>
      <c r="F489" s="255"/>
      <c r="G489" s="255"/>
      <c r="H489" s="182">
        <v>1500</v>
      </c>
      <c r="I489" s="182"/>
      <c r="J489" s="182"/>
    </row>
    <row r="490" spans="1:10" x14ac:dyDescent="0.25">
      <c r="A490" s="176" t="s">
        <v>331</v>
      </c>
      <c r="B490" s="254" t="s">
        <v>309</v>
      </c>
      <c r="C490" s="254"/>
      <c r="D490" s="182"/>
      <c r="E490" s="255"/>
      <c r="F490" s="255"/>
      <c r="G490" s="255"/>
      <c r="H490" s="182">
        <v>14500</v>
      </c>
      <c r="I490" s="182"/>
      <c r="J490" s="182"/>
    </row>
    <row r="491" spans="1:10" ht="24" x14ac:dyDescent="0.25">
      <c r="A491" s="167" t="s">
        <v>221</v>
      </c>
      <c r="B491" s="239" t="s">
        <v>222</v>
      </c>
      <c r="C491" s="239"/>
      <c r="D491" s="184">
        <v>2000</v>
      </c>
      <c r="E491" s="240">
        <v>2000</v>
      </c>
      <c r="F491" s="240"/>
      <c r="G491" s="240"/>
      <c r="H491" s="184">
        <f t="shared" ref="H491:J492" si="6">SUM(H492)</f>
        <v>2000</v>
      </c>
      <c r="I491" s="184">
        <f t="shared" si="6"/>
        <v>0</v>
      </c>
      <c r="J491" s="184">
        <f t="shared" si="6"/>
        <v>0</v>
      </c>
    </row>
    <row r="492" spans="1:10" x14ac:dyDescent="0.25">
      <c r="A492" s="169" t="s">
        <v>154</v>
      </c>
      <c r="B492" s="241" t="s">
        <v>155</v>
      </c>
      <c r="C492" s="241"/>
      <c r="D492" s="185">
        <v>2000</v>
      </c>
      <c r="E492" s="242">
        <v>2000</v>
      </c>
      <c r="F492" s="242"/>
      <c r="G492" s="242"/>
      <c r="H492" s="185">
        <f t="shared" si="6"/>
        <v>2000</v>
      </c>
      <c r="I492" s="185">
        <f t="shared" si="6"/>
        <v>0</v>
      </c>
      <c r="J492" s="185">
        <f t="shared" si="6"/>
        <v>0</v>
      </c>
    </row>
    <row r="493" spans="1:10" ht="12.75" customHeight="1" x14ac:dyDescent="0.25">
      <c r="A493" s="172" t="s">
        <v>156</v>
      </c>
      <c r="B493" s="249" t="s">
        <v>157</v>
      </c>
      <c r="C493" s="249"/>
      <c r="D493" s="181">
        <v>2000</v>
      </c>
      <c r="E493" s="250">
        <v>2000</v>
      </c>
      <c r="F493" s="250"/>
      <c r="G493" s="250"/>
      <c r="H493" s="181">
        <f>SUM(H494:H495)</f>
        <v>2000</v>
      </c>
      <c r="I493" s="181">
        <v>0</v>
      </c>
      <c r="J493" s="181">
        <v>0</v>
      </c>
    </row>
    <row r="494" spans="1:10" x14ac:dyDescent="0.25">
      <c r="A494" s="176" t="s">
        <v>340</v>
      </c>
      <c r="B494" s="254" t="s">
        <v>341</v>
      </c>
      <c r="C494" s="254"/>
      <c r="D494" s="182"/>
      <c r="E494" s="255"/>
      <c r="F494" s="255"/>
      <c r="G494" s="255"/>
      <c r="H494" s="182">
        <v>1000</v>
      </c>
      <c r="I494" s="182"/>
      <c r="J494" s="182"/>
    </row>
    <row r="495" spans="1:10" ht="17.25" customHeight="1" x14ac:dyDescent="0.25">
      <c r="A495" s="176" t="s">
        <v>361</v>
      </c>
      <c r="B495" s="254" t="s">
        <v>342</v>
      </c>
      <c r="C495" s="254"/>
      <c r="D495" s="182"/>
      <c r="E495" s="255"/>
      <c r="F495" s="255"/>
      <c r="G495" s="255"/>
      <c r="H495" s="182">
        <v>1000</v>
      </c>
      <c r="I495" s="182"/>
      <c r="J495" s="182"/>
    </row>
    <row r="496" spans="1:10" x14ac:dyDescent="0.25">
      <c r="A496" s="165" t="s">
        <v>223</v>
      </c>
      <c r="B496" s="237" t="s">
        <v>224</v>
      </c>
      <c r="C496" s="237"/>
      <c r="D496" s="183">
        <v>45012.79</v>
      </c>
      <c r="E496" s="238">
        <v>85028</v>
      </c>
      <c r="F496" s="238"/>
      <c r="G496" s="238"/>
      <c r="H496" s="183">
        <f>SUM(H497+H538+H549)</f>
        <v>86500</v>
      </c>
      <c r="I496" s="183">
        <f>SUM(I497+I538+I549)</f>
        <v>85000</v>
      </c>
      <c r="J496" s="183">
        <f>SUM(J497+J538+J549)</f>
        <v>85000</v>
      </c>
    </row>
    <row r="497" spans="1:10" ht="19.5" customHeight="1" x14ac:dyDescent="0.25">
      <c r="A497" s="167" t="s">
        <v>172</v>
      </c>
      <c r="B497" s="239" t="s">
        <v>225</v>
      </c>
      <c r="C497" s="239"/>
      <c r="D497" s="184">
        <v>25630.54</v>
      </c>
      <c r="E497" s="240">
        <v>69028</v>
      </c>
      <c r="F497" s="240"/>
      <c r="G497" s="240"/>
      <c r="H497" s="184">
        <f>SUM(H498+H507+H510+H531)</f>
        <v>79000</v>
      </c>
      <c r="I497" s="184">
        <f>SUM(I498+I507+I510+I531)</f>
        <v>79000</v>
      </c>
      <c r="J497" s="184">
        <f>SUM(J498+J507+J510+J531)</f>
        <v>79000</v>
      </c>
    </row>
    <row r="498" spans="1:10" x14ac:dyDescent="0.25">
      <c r="A498" s="169" t="s">
        <v>144</v>
      </c>
      <c r="B498" s="241" t="s">
        <v>55</v>
      </c>
      <c r="C498" s="241"/>
      <c r="D498" s="185">
        <v>2300</v>
      </c>
      <c r="E498" s="242">
        <v>6100</v>
      </c>
      <c r="F498" s="242"/>
      <c r="G498" s="242"/>
      <c r="H498" s="185">
        <f>SUM(H499)</f>
        <v>9000</v>
      </c>
      <c r="I498" s="185">
        <f>SUM(I499)</f>
        <v>9000</v>
      </c>
      <c r="J498" s="185">
        <f>SUM(J499)</f>
        <v>9000</v>
      </c>
    </row>
    <row r="499" spans="1:10" x14ac:dyDescent="0.25">
      <c r="A499" s="172" t="s">
        <v>145</v>
      </c>
      <c r="B499" s="249" t="s">
        <v>146</v>
      </c>
      <c r="C499" s="249"/>
      <c r="D499" s="181">
        <v>2300</v>
      </c>
      <c r="E499" s="250">
        <v>6100</v>
      </c>
      <c r="F499" s="250"/>
      <c r="G499" s="250"/>
      <c r="H499" s="181">
        <f>SUM(H500:H506)</f>
        <v>9000</v>
      </c>
      <c r="I499" s="181">
        <v>9000</v>
      </c>
      <c r="J499" s="181">
        <v>9000</v>
      </c>
    </row>
    <row r="500" spans="1:10" ht="15" customHeight="1" x14ac:dyDescent="0.25">
      <c r="A500" s="176" t="s">
        <v>297</v>
      </c>
      <c r="B500" s="254" t="s">
        <v>298</v>
      </c>
      <c r="C500" s="254"/>
      <c r="D500" s="182"/>
      <c r="E500" s="255"/>
      <c r="F500" s="255"/>
      <c r="G500" s="255"/>
      <c r="H500" s="182">
        <v>100</v>
      </c>
      <c r="I500" s="182"/>
      <c r="J500" s="182"/>
    </row>
    <row r="501" spans="1:10" ht="15" customHeight="1" x14ac:dyDescent="0.25">
      <c r="A501" s="176" t="s">
        <v>302</v>
      </c>
      <c r="B501" s="254" t="s">
        <v>303</v>
      </c>
      <c r="C501" s="254"/>
      <c r="D501" s="182"/>
      <c r="E501" s="255"/>
      <c r="F501" s="255"/>
      <c r="G501" s="255"/>
      <c r="H501" s="182">
        <v>50</v>
      </c>
      <c r="I501" s="182"/>
      <c r="J501" s="182"/>
    </row>
    <row r="502" spans="1:10" ht="15" customHeight="1" x14ac:dyDescent="0.25">
      <c r="A502" s="176" t="s">
        <v>324</v>
      </c>
      <c r="B502" s="254" t="s">
        <v>305</v>
      </c>
      <c r="C502" s="254"/>
      <c r="D502" s="182"/>
      <c r="E502" s="255"/>
      <c r="F502" s="255"/>
      <c r="G502" s="255"/>
      <c r="H502" s="182">
        <v>50</v>
      </c>
      <c r="I502" s="182"/>
      <c r="J502" s="182"/>
    </row>
    <row r="503" spans="1:10" ht="15" customHeight="1" x14ac:dyDescent="0.25">
      <c r="A503" s="176" t="s">
        <v>326</v>
      </c>
      <c r="B503" s="254" t="s">
        <v>344</v>
      </c>
      <c r="C503" s="254"/>
      <c r="D503" s="182"/>
      <c r="E503" s="255"/>
      <c r="F503" s="255"/>
      <c r="G503" s="255"/>
      <c r="H503" s="182">
        <v>200</v>
      </c>
      <c r="I503" s="182"/>
      <c r="J503" s="182"/>
    </row>
    <row r="504" spans="1:10" ht="15" customHeight="1" x14ac:dyDescent="0.25">
      <c r="A504" s="176">
        <v>3235</v>
      </c>
      <c r="B504" s="254" t="s">
        <v>317</v>
      </c>
      <c r="C504" s="254"/>
      <c r="D504" s="182"/>
      <c r="E504" s="255"/>
      <c r="F504" s="255"/>
      <c r="G504" s="255"/>
      <c r="H504" s="182">
        <v>1100</v>
      </c>
      <c r="I504" s="182"/>
      <c r="J504" s="182"/>
    </row>
    <row r="505" spans="1:10" ht="15" customHeight="1" x14ac:dyDescent="0.25">
      <c r="A505" s="176">
        <v>3237</v>
      </c>
      <c r="B505" s="254" t="s">
        <v>366</v>
      </c>
      <c r="C505" s="254"/>
      <c r="D505" s="182"/>
      <c r="E505" s="255"/>
      <c r="F505" s="255"/>
      <c r="G505" s="255"/>
      <c r="H505" s="182">
        <v>6800</v>
      </c>
      <c r="I505" s="182"/>
      <c r="J505" s="182"/>
    </row>
    <row r="506" spans="1:10" ht="15" customHeight="1" x14ac:dyDescent="0.25">
      <c r="A506" s="176">
        <v>3239</v>
      </c>
      <c r="B506" s="254" t="s">
        <v>311</v>
      </c>
      <c r="C506" s="254"/>
      <c r="D506" s="182"/>
      <c r="E506" s="255"/>
      <c r="F506" s="255"/>
      <c r="G506" s="255"/>
      <c r="H506" s="182">
        <v>700</v>
      </c>
      <c r="I506" s="182"/>
      <c r="J506" s="182"/>
    </row>
    <row r="507" spans="1:10" x14ac:dyDescent="0.25">
      <c r="A507" s="169" t="s">
        <v>147</v>
      </c>
      <c r="B507" s="241" t="s">
        <v>109</v>
      </c>
      <c r="C507" s="241"/>
      <c r="D507" s="185">
        <v>4650</v>
      </c>
      <c r="E507" s="242">
        <v>0</v>
      </c>
      <c r="F507" s="242"/>
      <c r="G507" s="242"/>
      <c r="H507" s="185">
        <f>SUM(H508)</f>
        <v>2000</v>
      </c>
      <c r="I507" s="185">
        <f>SUM(I508)</f>
        <v>2000</v>
      </c>
      <c r="J507" s="185">
        <f>SUM(J508)</f>
        <v>2000</v>
      </c>
    </row>
    <row r="508" spans="1:10" ht="20.25" customHeight="1" x14ac:dyDescent="0.25">
      <c r="A508" s="172" t="s">
        <v>148</v>
      </c>
      <c r="B508" s="249" t="s">
        <v>149</v>
      </c>
      <c r="C508" s="249"/>
      <c r="D508" s="181">
        <v>4650</v>
      </c>
      <c r="E508" s="250">
        <v>0</v>
      </c>
      <c r="F508" s="250"/>
      <c r="G508" s="250"/>
      <c r="H508" s="181">
        <f>SUM(H509)</f>
        <v>2000</v>
      </c>
      <c r="I508" s="181">
        <v>2000</v>
      </c>
      <c r="J508" s="181">
        <v>2000</v>
      </c>
    </row>
    <row r="509" spans="1:10" x14ac:dyDescent="0.25">
      <c r="A509" s="176">
        <v>3237</v>
      </c>
      <c r="B509" s="254" t="s">
        <v>309</v>
      </c>
      <c r="C509" s="254"/>
      <c r="D509" s="182"/>
      <c r="E509" s="255"/>
      <c r="F509" s="255"/>
      <c r="G509" s="255"/>
      <c r="H509" s="182">
        <v>2000</v>
      </c>
      <c r="I509" s="182"/>
      <c r="J509" s="182"/>
    </row>
    <row r="510" spans="1:10" x14ac:dyDescent="0.25">
      <c r="A510" s="169" t="s">
        <v>154</v>
      </c>
      <c r="B510" s="241" t="s">
        <v>155</v>
      </c>
      <c r="C510" s="241"/>
      <c r="D510" s="185">
        <v>15760.54</v>
      </c>
      <c r="E510" s="242">
        <v>55500</v>
      </c>
      <c r="F510" s="242"/>
      <c r="G510" s="242"/>
      <c r="H510" s="185">
        <f>SUM(H511+H529)</f>
        <v>57500</v>
      </c>
      <c r="I510" s="185">
        <f>SUM(I511+I529)</f>
        <v>57500</v>
      </c>
      <c r="J510" s="185">
        <f>SUM(J511+J529)</f>
        <v>57500</v>
      </c>
    </row>
    <row r="511" spans="1:10" ht="21" customHeight="1" x14ac:dyDescent="0.25">
      <c r="A511" s="172" t="s">
        <v>156</v>
      </c>
      <c r="B511" s="249" t="s">
        <v>157</v>
      </c>
      <c r="C511" s="249"/>
      <c r="D511" s="181">
        <v>15760.54</v>
      </c>
      <c r="E511" s="250">
        <v>55500</v>
      </c>
      <c r="F511" s="250"/>
      <c r="G511" s="250"/>
      <c r="H511" s="181">
        <f>SUM(H512:H528)</f>
        <v>55500</v>
      </c>
      <c r="I511" s="181">
        <v>55500</v>
      </c>
      <c r="J511" s="181">
        <v>55500</v>
      </c>
    </row>
    <row r="512" spans="1:10" ht="14.25" customHeight="1" x14ac:dyDescent="0.25">
      <c r="A512" s="176" t="s">
        <v>297</v>
      </c>
      <c r="B512" s="254" t="s">
        <v>298</v>
      </c>
      <c r="C512" s="254"/>
      <c r="D512" s="182"/>
      <c r="E512" s="255"/>
      <c r="F512" s="255"/>
      <c r="G512" s="255"/>
      <c r="H512" s="182">
        <v>100</v>
      </c>
      <c r="I512" s="182"/>
      <c r="J512" s="182"/>
    </row>
    <row r="513" spans="1:10" ht="14.25" customHeight="1" x14ac:dyDescent="0.25">
      <c r="A513" s="176">
        <v>3221</v>
      </c>
      <c r="B513" s="254" t="s">
        <v>319</v>
      </c>
      <c r="C513" s="254"/>
      <c r="D513" s="182"/>
      <c r="E513" s="255"/>
      <c r="F513" s="255"/>
      <c r="G513" s="255"/>
      <c r="H513" s="182">
        <v>700</v>
      </c>
      <c r="I513" s="182"/>
      <c r="J513" s="182"/>
    </row>
    <row r="514" spans="1:10" ht="14.25" customHeight="1" x14ac:dyDescent="0.25">
      <c r="A514" s="176" t="s">
        <v>320</v>
      </c>
      <c r="B514" s="254" t="s">
        <v>304</v>
      </c>
      <c r="C514" s="254"/>
      <c r="D514" s="182"/>
      <c r="E514" s="255"/>
      <c r="F514" s="255"/>
      <c r="G514" s="255"/>
      <c r="H514" s="182">
        <v>800</v>
      </c>
      <c r="I514" s="182"/>
      <c r="J514" s="182"/>
    </row>
    <row r="515" spans="1:10" ht="14.25" customHeight="1" x14ac:dyDescent="0.25">
      <c r="A515" s="176" t="s">
        <v>321</v>
      </c>
      <c r="B515" s="254" t="s">
        <v>367</v>
      </c>
      <c r="C515" s="254"/>
      <c r="D515" s="182"/>
      <c r="E515" s="255"/>
      <c r="F515" s="255"/>
      <c r="G515" s="255"/>
      <c r="H515" s="182">
        <v>700</v>
      </c>
      <c r="I515" s="182"/>
      <c r="J515" s="182"/>
    </row>
    <row r="516" spans="1:10" ht="14.25" customHeight="1" x14ac:dyDescent="0.25">
      <c r="A516" s="176" t="s">
        <v>324</v>
      </c>
      <c r="B516" s="254" t="s">
        <v>305</v>
      </c>
      <c r="C516" s="254"/>
      <c r="D516" s="182"/>
      <c r="E516" s="255"/>
      <c r="F516" s="255"/>
      <c r="G516" s="255"/>
      <c r="H516" s="182">
        <v>800</v>
      </c>
      <c r="I516" s="182"/>
      <c r="J516" s="182"/>
    </row>
    <row r="517" spans="1:10" ht="14.25" customHeight="1" x14ac:dyDescent="0.25">
      <c r="A517" s="176" t="s">
        <v>325</v>
      </c>
      <c r="B517" s="254" t="s">
        <v>306</v>
      </c>
      <c r="C517" s="254"/>
      <c r="D517" s="182"/>
      <c r="E517" s="255"/>
      <c r="F517" s="255"/>
      <c r="G517" s="255"/>
      <c r="H517" s="182">
        <v>2000</v>
      </c>
      <c r="I517" s="182"/>
      <c r="J517" s="182"/>
    </row>
    <row r="518" spans="1:10" ht="14.25" customHeight="1" x14ac:dyDescent="0.25">
      <c r="A518" s="176" t="s">
        <v>326</v>
      </c>
      <c r="B518" s="254" t="s">
        <v>344</v>
      </c>
      <c r="C518" s="254"/>
      <c r="D518" s="182"/>
      <c r="E518" s="255"/>
      <c r="F518" s="255"/>
      <c r="G518" s="255"/>
      <c r="H518" s="182">
        <v>2500</v>
      </c>
      <c r="I518" s="182"/>
      <c r="J518" s="182"/>
    </row>
    <row r="519" spans="1:10" ht="14.25" customHeight="1" x14ac:dyDescent="0.25">
      <c r="A519" s="176" t="s">
        <v>328</v>
      </c>
      <c r="B519" s="254" t="s">
        <v>307</v>
      </c>
      <c r="C519" s="254"/>
      <c r="D519" s="182"/>
      <c r="E519" s="255"/>
      <c r="F519" s="255"/>
      <c r="G519" s="255"/>
      <c r="H519" s="182">
        <v>1500</v>
      </c>
      <c r="I519" s="182"/>
      <c r="J519" s="182"/>
    </row>
    <row r="520" spans="1:10" ht="14.25" customHeight="1" x14ac:dyDescent="0.25">
      <c r="A520" s="176" t="s">
        <v>329</v>
      </c>
      <c r="B520" s="254" t="s">
        <v>317</v>
      </c>
      <c r="C520" s="254"/>
      <c r="D520" s="182"/>
      <c r="E520" s="255"/>
      <c r="F520" s="255"/>
      <c r="G520" s="255"/>
      <c r="H520" s="182">
        <v>31900</v>
      </c>
      <c r="I520" s="182"/>
      <c r="J520" s="182"/>
    </row>
    <row r="521" spans="1:10" ht="14.25" customHeight="1" x14ac:dyDescent="0.25">
      <c r="A521" s="176" t="s">
        <v>331</v>
      </c>
      <c r="B521" s="254" t="s">
        <v>309</v>
      </c>
      <c r="C521" s="254"/>
      <c r="D521" s="182"/>
      <c r="E521" s="255"/>
      <c r="F521" s="255"/>
      <c r="G521" s="255"/>
      <c r="H521" s="182">
        <v>4200</v>
      </c>
      <c r="I521" s="182"/>
      <c r="J521" s="182"/>
    </row>
    <row r="522" spans="1:10" ht="14.25" customHeight="1" x14ac:dyDescent="0.25">
      <c r="A522" s="176" t="s">
        <v>332</v>
      </c>
      <c r="B522" s="254" t="s">
        <v>310</v>
      </c>
      <c r="C522" s="254"/>
      <c r="D522" s="182"/>
      <c r="E522" s="255"/>
      <c r="F522" s="255"/>
      <c r="G522" s="255"/>
      <c r="H522" s="182">
        <v>4000</v>
      </c>
      <c r="I522" s="182"/>
      <c r="J522" s="182"/>
    </row>
    <row r="523" spans="1:10" ht="14.25" customHeight="1" x14ac:dyDescent="0.25">
      <c r="A523" s="176" t="s">
        <v>333</v>
      </c>
      <c r="B523" s="254" t="s">
        <v>311</v>
      </c>
      <c r="C523" s="254"/>
      <c r="D523" s="182"/>
      <c r="E523" s="255"/>
      <c r="F523" s="255"/>
      <c r="G523" s="255"/>
      <c r="H523" s="182">
        <v>4000</v>
      </c>
      <c r="I523" s="182"/>
      <c r="J523" s="182"/>
    </row>
    <row r="524" spans="1:10" ht="14.25" customHeight="1" x14ac:dyDescent="0.25">
      <c r="A524" s="176" t="s">
        <v>349</v>
      </c>
      <c r="B524" s="254" t="s">
        <v>368</v>
      </c>
      <c r="C524" s="254"/>
      <c r="D524" s="182"/>
      <c r="E524" s="255"/>
      <c r="F524" s="255"/>
      <c r="G524" s="255"/>
      <c r="H524" s="182">
        <v>100</v>
      </c>
      <c r="I524" s="182"/>
      <c r="J524" s="182"/>
    </row>
    <row r="525" spans="1:10" ht="14.25" customHeight="1" x14ac:dyDescent="0.25">
      <c r="A525" s="176" t="s">
        <v>350</v>
      </c>
      <c r="B525" s="254" t="s">
        <v>335</v>
      </c>
      <c r="C525" s="254"/>
      <c r="D525" s="182"/>
      <c r="E525" s="255"/>
      <c r="F525" s="255"/>
      <c r="G525" s="255"/>
      <c r="H525" s="182">
        <v>100</v>
      </c>
      <c r="I525" s="182"/>
      <c r="J525" s="182"/>
    </row>
    <row r="526" spans="1:10" ht="14.25" customHeight="1" x14ac:dyDescent="0.25">
      <c r="A526" s="176" t="s">
        <v>354</v>
      </c>
      <c r="B526" s="254" t="s">
        <v>314</v>
      </c>
      <c r="C526" s="254"/>
      <c r="D526" s="182"/>
      <c r="E526" s="255"/>
      <c r="F526" s="255"/>
      <c r="G526" s="255"/>
      <c r="H526" s="182">
        <v>1000</v>
      </c>
      <c r="I526" s="182"/>
      <c r="J526" s="182"/>
    </row>
    <row r="527" spans="1:10" ht="14.25" customHeight="1" x14ac:dyDescent="0.25">
      <c r="A527" s="176" t="s">
        <v>352</v>
      </c>
      <c r="B527" s="254" t="s">
        <v>348</v>
      </c>
      <c r="C527" s="254"/>
      <c r="D527" s="182"/>
      <c r="E527" s="255"/>
      <c r="F527" s="255"/>
      <c r="G527" s="255"/>
      <c r="H527" s="182">
        <v>1000</v>
      </c>
      <c r="I527" s="182"/>
      <c r="J527" s="182"/>
    </row>
    <row r="528" spans="1:10" ht="14.25" customHeight="1" x14ac:dyDescent="0.25">
      <c r="A528" s="176" t="s">
        <v>346</v>
      </c>
      <c r="B528" s="254" t="s">
        <v>338</v>
      </c>
      <c r="C528" s="254"/>
      <c r="D528" s="182"/>
      <c r="E528" s="255"/>
      <c r="F528" s="255"/>
      <c r="G528" s="255"/>
      <c r="H528" s="182">
        <v>100</v>
      </c>
      <c r="I528" s="182"/>
      <c r="J528" s="182"/>
    </row>
    <row r="529" spans="1:10" ht="21.75" customHeight="1" x14ac:dyDescent="0.25">
      <c r="A529" s="172" t="s">
        <v>176</v>
      </c>
      <c r="B529" s="249" t="s">
        <v>177</v>
      </c>
      <c r="C529" s="249"/>
      <c r="D529" s="181">
        <v>0</v>
      </c>
      <c r="E529" s="250">
        <v>0</v>
      </c>
      <c r="F529" s="250"/>
      <c r="G529" s="250"/>
      <c r="H529" s="181">
        <f>SUM(H530)</f>
        <v>2000</v>
      </c>
      <c r="I529" s="181">
        <v>2000</v>
      </c>
      <c r="J529" s="181">
        <v>2000</v>
      </c>
    </row>
    <row r="530" spans="1:10" x14ac:dyDescent="0.25">
      <c r="A530" s="176">
        <v>3237</v>
      </c>
      <c r="B530" s="254" t="s">
        <v>369</v>
      </c>
      <c r="C530" s="254"/>
      <c r="D530" s="182"/>
      <c r="E530" s="255"/>
      <c r="F530" s="255"/>
      <c r="G530" s="255"/>
      <c r="H530" s="182">
        <v>2000</v>
      </c>
      <c r="I530" s="182"/>
      <c r="J530" s="182"/>
    </row>
    <row r="531" spans="1:10" x14ac:dyDescent="0.25">
      <c r="A531" s="169" t="s">
        <v>158</v>
      </c>
      <c r="B531" s="241" t="s">
        <v>159</v>
      </c>
      <c r="C531" s="241"/>
      <c r="D531" s="185">
        <v>2920</v>
      </c>
      <c r="E531" s="242">
        <v>7428</v>
      </c>
      <c r="F531" s="242"/>
      <c r="G531" s="242"/>
      <c r="H531" s="185">
        <f>SUM(H532+H535)</f>
        <v>10500</v>
      </c>
      <c r="I531" s="185">
        <f>SUM(I532+I535)</f>
        <v>10500</v>
      </c>
      <c r="J531" s="185">
        <f>SUM(J532+J535)</f>
        <v>10500</v>
      </c>
    </row>
    <row r="532" spans="1:10" ht="20.25" customHeight="1" x14ac:dyDescent="0.25">
      <c r="A532" s="172" t="s">
        <v>178</v>
      </c>
      <c r="B532" s="249" t="s">
        <v>179</v>
      </c>
      <c r="C532" s="249"/>
      <c r="D532" s="181">
        <v>1600</v>
      </c>
      <c r="E532" s="250">
        <v>4928</v>
      </c>
      <c r="F532" s="250"/>
      <c r="G532" s="250"/>
      <c r="H532" s="181">
        <f>SUM(H533:H534)</f>
        <v>6500</v>
      </c>
      <c r="I532" s="181">
        <v>6500</v>
      </c>
      <c r="J532" s="181">
        <v>6500</v>
      </c>
    </row>
    <row r="533" spans="1:10" x14ac:dyDescent="0.25">
      <c r="A533" s="176" t="s">
        <v>329</v>
      </c>
      <c r="B533" s="254" t="s">
        <v>317</v>
      </c>
      <c r="C533" s="254"/>
      <c r="D533" s="182"/>
      <c r="E533" s="255"/>
      <c r="F533" s="255"/>
      <c r="G533" s="255"/>
      <c r="H533" s="182">
        <v>3000</v>
      </c>
      <c r="I533" s="182"/>
      <c r="J533" s="182"/>
    </row>
    <row r="534" spans="1:10" x14ac:dyDescent="0.25">
      <c r="A534" s="176">
        <v>3237</v>
      </c>
      <c r="B534" s="254" t="s">
        <v>309</v>
      </c>
      <c r="C534" s="254"/>
      <c r="D534" s="182"/>
      <c r="E534" s="255"/>
      <c r="F534" s="255"/>
      <c r="G534" s="255"/>
      <c r="H534" s="182">
        <v>3500</v>
      </c>
      <c r="I534" s="182"/>
      <c r="J534" s="182"/>
    </row>
    <row r="535" spans="1:10" ht="19.5" customHeight="1" x14ac:dyDescent="0.25">
      <c r="A535" s="172" t="s">
        <v>180</v>
      </c>
      <c r="B535" s="249" t="s">
        <v>181</v>
      </c>
      <c r="C535" s="249"/>
      <c r="D535" s="181">
        <v>1320</v>
      </c>
      <c r="E535" s="250">
        <v>2500</v>
      </c>
      <c r="F535" s="250"/>
      <c r="G535" s="250"/>
      <c r="H535" s="181">
        <f>SUM(H536:H537)</f>
        <v>4000</v>
      </c>
      <c r="I535" s="181">
        <v>4000</v>
      </c>
      <c r="J535" s="181">
        <v>4000</v>
      </c>
    </row>
    <row r="536" spans="1:10" x14ac:dyDescent="0.25">
      <c r="A536" s="176" t="s">
        <v>329</v>
      </c>
      <c r="B536" s="254" t="s">
        <v>317</v>
      </c>
      <c r="C536" s="254"/>
      <c r="D536" s="182"/>
      <c r="E536" s="255"/>
      <c r="F536" s="255"/>
      <c r="G536" s="255"/>
      <c r="H536" s="182">
        <v>2000</v>
      </c>
      <c r="I536" s="182"/>
      <c r="J536" s="182"/>
    </row>
    <row r="537" spans="1:10" x14ac:dyDescent="0.25">
      <c r="A537" s="176">
        <v>3237</v>
      </c>
      <c r="B537" s="254" t="s">
        <v>309</v>
      </c>
      <c r="C537" s="254"/>
      <c r="D537" s="182"/>
      <c r="E537" s="255"/>
      <c r="F537" s="255"/>
      <c r="G537" s="255"/>
      <c r="H537" s="182">
        <v>2000</v>
      </c>
      <c r="I537" s="182"/>
      <c r="J537" s="182"/>
    </row>
    <row r="538" spans="1:10" x14ac:dyDescent="0.25">
      <c r="A538" s="167" t="s">
        <v>200</v>
      </c>
      <c r="B538" s="239" t="s">
        <v>226</v>
      </c>
      <c r="C538" s="239"/>
      <c r="D538" s="184">
        <v>791.65</v>
      </c>
      <c r="E538" s="240">
        <v>1000</v>
      </c>
      <c r="F538" s="240"/>
      <c r="G538" s="240"/>
      <c r="H538" s="184">
        <f>SUM(H539+H543)</f>
        <v>6000</v>
      </c>
      <c r="I538" s="184">
        <f>SUM(I539+I543)</f>
        <v>6000</v>
      </c>
      <c r="J538" s="184">
        <f>SUM(J539+J543)</f>
        <v>6000</v>
      </c>
    </row>
    <row r="539" spans="1:10" x14ac:dyDescent="0.25">
      <c r="A539" s="169" t="s">
        <v>144</v>
      </c>
      <c r="B539" s="241" t="s">
        <v>55</v>
      </c>
      <c r="C539" s="241"/>
      <c r="D539" s="185">
        <v>791.65</v>
      </c>
      <c r="E539" s="242">
        <v>1000</v>
      </c>
      <c r="F539" s="242"/>
      <c r="G539" s="242"/>
      <c r="H539" s="185">
        <f>SUM(H540)</f>
        <v>1000</v>
      </c>
      <c r="I539" s="185">
        <f>SUM(I540)</f>
        <v>1000</v>
      </c>
      <c r="J539" s="185">
        <f>SUM(J540)</f>
        <v>1000</v>
      </c>
    </row>
    <row r="540" spans="1:10" x14ac:dyDescent="0.25">
      <c r="A540" s="172" t="s">
        <v>145</v>
      </c>
      <c r="B540" s="249" t="s">
        <v>146</v>
      </c>
      <c r="C540" s="249"/>
      <c r="D540" s="181">
        <v>791.65</v>
      </c>
      <c r="E540" s="250">
        <v>1000</v>
      </c>
      <c r="F540" s="250"/>
      <c r="G540" s="250"/>
      <c r="H540" s="181">
        <f>SUM(H541:H542)</f>
        <v>1000</v>
      </c>
      <c r="I540" s="181">
        <v>1000</v>
      </c>
      <c r="J540" s="181">
        <v>1000</v>
      </c>
    </row>
    <row r="541" spans="1:10" x14ac:dyDescent="0.25">
      <c r="A541" s="176" t="s">
        <v>331</v>
      </c>
      <c r="B541" s="254" t="s">
        <v>309</v>
      </c>
      <c r="C541" s="254"/>
      <c r="D541" s="182"/>
      <c r="E541" s="255"/>
      <c r="F541" s="255"/>
      <c r="G541" s="255"/>
      <c r="H541" s="182">
        <v>875</v>
      </c>
      <c r="I541" s="182"/>
      <c r="J541" s="182"/>
    </row>
    <row r="542" spans="1:10" ht="15.75" customHeight="1" x14ac:dyDescent="0.25">
      <c r="A542" s="176" t="s">
        <v>349</v>
      </c>
      <c r="B542" s="254" t="s">
        <v>345</v>
      </c>
      <c r="C542" s="254"/>
      <c r="D542" s="182"/>
      <c r="E542" s="255"/>
      <c r="F542" s="255"/>
      <c r="G542" s="255"/>
      <c r="H542" s="182">
        <v>125</v>
      </c>
      <c r="I542" s="182"/>
      <c r="J542" s="182"/>
    </row>
    <row r="543" spans="1:10" x14ac:dyDescent="0.25">
      <c r="A543" s="169" t="s">
        <v>158</v>
      </c>
      <c r="B543" s="241" t="s">
        <v>159</v>
      </c>
      <c r="C543" s="241"/>
      <c r="D543" s="185">
        <v>0</v>
      </c>
      <c r="E543" s="242">
        <v>0</v>
      </c>
      <c r="F543" s="242"/>
      <c r="G543" s="242"/>
      <c r="H543" s="185">
        <f>SUM(H544)</f>
        <v>5000</v>
      </c>
      <c r="I543" s="185">
        <f>SUM(I544)</f>
        <v>5000</v>
      </c>
      <c r="J543" s="185">
        <f>SUM(J544)</f>
        <v>5000</v>
      </c>
    </row>
    <row r="544" spans="1:10" ht="16.5" customHeight="1" x14ac:dyDescent="0.25">
      <c r="A544" s="172" t="s">
        <v>178</v>
      </c>
      <c r="B544" s="249" t="s">
        <v>179</v>
      </c>
      <c r="C544" s="249"/>
      <c r="D544" s="181">
        <v>0</v>
      </c>
      <c r="E544" s="250">
        <v>0</v>
      </c>
      <c r="F544" s="250"/>
      <c r="G544" s="250"/>
      <c r="H544" s="181">
        <f>SUM(H545:H548)</f>
        <v>5000</v>
      </c>
      <c r="I544" s="181">
        <v>5000</v>
      </c>
      <c r="J544" s="181">
        <v>5000</v>
      </c>
    </row>
    <row r="545" spans="1:10" ht="14.25" customHeight="1" x14ac:dyDescent="0.25">
      <c r="A545" s="176" t="s">
        <v>326</v>
      </c>
      <c r="B545" s="254" t="s">
        <v>344</v>
      </c>
      <c r="C545" s="254"/>
      <c r="D545" s="182"/>
      <c r="E545" s="255"/>
      <c r="F545" s="255"/>
      <c r="G545" s="255"/>
      <c r="H545" s="182">
        <v>500</v>
      </c>
      <c r="I545" s="182"/>
      <c r="J545" s="182"/>
    </row>
    <row r="546" spans="1:10" x14ac:dyDescent="0.25">
      <c r="A546" s="176" t="s">
        <v>329</v>
      </c>
      <c r="B546" s="254" t="s">
        <v>317</v>
      </c>
      <c r="C546" s="254"/>
      <c r="D546" s="182"/>
      <c r="E546" s="255"/>
      <c r="F546" s="255"/>
      <c r="G546" s="255"/>
      <c r="H546" s="182">
        <v>1000</v>
      </c>
      <c r="I546" s="182"/>
      <c r="J546" s="182"/>
    </row>
    <row r="547" spans="1:10" x14ac:dyDescent="0.25">
      <c r="A547" s="176">
        <v>3237</v>
      </c>
      <c r="B547" s="254" t="s">
        <v>309</v>
      </c>
      <c r="C547" s="254"/>
      <c r="D547" s="182"/>
      <c r="E547" s="255"/>
      <c r="F547" s="255"/>
      <c r="G547" s="255"/>
      <c r="H547" s="182">
        <v>3000</v>
      </c>
      <c r="I547" s="182"/>
      <c r="J547" s="182"/>
    </row>
    <row r="548" spans="1:10" x14ac:dyDescent="0.25">
      <c r="A548" s="176" t="s">
        <v>333</v>
      </c>
      <c r="B548" s="254" t="s">
        <v>311</v>
      </c>
      <c r="C548" s="254"/>
      <c r="D548" s="182"/>
      <c r="E548" s="255"/>
      <c r="F548" s="255"/>
      <c r="G548" s="255"/>
      <c r="H548" s="182">
        <v>500</v>
      </c>
      <c r="I548" s="182"/>
      <c r="J548" s="182"/>
    </row>
    <row r="549" spans="1:10" ht="24" x14ac:dyDescent="0.25">
      <c r="A549" s="167" t="s">
        <v>370</v>
      </c>
      <c r="B549" s="239" t="s">
        <v>227</v>
      </c>
      <c r="C549" s="239"/>
      <c r="D549" s="184">
        <v>18590.599999999999</v>
      </c>
      <c r="E549" s="240">
        <v>15000</v>
      </c>
      <c r="F549" s="240"/>
      <c r="G549" s="240"/>
      <c r="H549" s="184">
        <f>SUM(H550+H553)</f>
        <v>1500</v>
      </c>
      <c r="I549" s="184">
        <f>SUM(I550)</f>
        <v>0</v>
      </c>
      <c r="J549" s="184">
        <f>SUM(J550)</f>
        <v>0</v>
      </c>
    </row>
    <row r="550" spans="1:10" x14ac:dyDescent="0.25">
      <c r="A550" s="169" t="s">
        <v>154</v>
      </c>
      <c r="B550" s="241" t="s">
        <v>155</v>
      </c>
      <c r="C550" s="241"/>
      <c r="D550" s="185">
        <v>9300</v>
      </c>
      <c r="E550" s="242">
        <v>5000</v>
      </c>
      <c r="F550" s="242"/>
      <c r="G550" s="242"/>
      <c r="H550" s="185">
        <v>0</v>
      </c>
      <c r="I550" s="185">
        <v>0</v>
      </c>
      <c r="J550" s="185">
        <v>0</v>
      </c>
    </row>
    <row r="551" spans="1:10" ht="20.25" customHeight="1" x14ac:dyDescent="0.25">
      <c r="A551" s="172" t="s">
        <v>156</v>
      </c>
      <c r="B551" s="249" t="s">
        <v>157</v>
      </c>
      <c r="C551" s="249"/>
      <c r="D551" s="181">
        <v>9300</v>
      </c>
      <c r="E551" s="250">
        <v>5000</v>
      </c>
      <c r="F551" s="250"/>
      <c r="G551" s="250"/>
      <c r="H551" s="181">
        <v>0</v>
      </c>
      <c r="I551" s="181">
        <v>0</v>
      </c>
      <c r="J551" s="181">
        <v>0</v>
      </c>
    </row>
    <row r="552" spans="1:10" x14ac:dyDescent="0.25">
      <c r="A552" s="176" t="s">
        <v>340</v>
      </c>
      <c r="B552" s="254" t="s">
        <v>341</v>
      </c>
      <c r="C552" s="254"/>
      <c r="D552" s="182"/>
      <c r="E552" s="255"/>
      <c r="F552" s="255"/>
      <c r="G552" s="255"/>
      <c r="H552" s="182">
        <v>0</v>
      </c>
      <c r="I552" s="182"/>
      <c r="J552" s="182"/>
    </row>
    <row r="553" spans="1:10" x14ac:dyDescent="0.25">
      <c r="A553" s="169" t="s">
        <v>158</v>
      </c>
      <c r="B553" s="241" t="s">
        <v>159</v>
      </c>
      <c r="C553" s="241"/>
      <c r="D553" s="185">
        <v>9290.6</v>
      </c>
      <c r="E553" s="242">
        <v>10000</v>
      </c>
      <c r="F553" s="242"/>
      <c r="G553" s="242"/>
      <c r="H553" s="185">
        <f>SUM(H554)</f>
        <v>1500</v>
      </c>
      <c r="I553" s="185">
        <v>0</v>
      </c>
      <c r="J553" s="185">
        <v>0</v>
      </c>
    </row>
    <row r="554" spans="1:10" ht="15.75" customHeight="1" x14ac:dyDescent="0.25">
      <c r="A554" s="172" t="s">
        <v>178</v>
      </c>
      <c r="B554" s="249" t="s">
        <v>179</v>
      </c>
      <c r="C554" s="249"/>
      <c r="D554" s="181">
        <v>9290.6</v>
      </c>
      <c r="E554" s="250">
        <v>10000</v>
      </c>
      <c r="F554" s="250"/>
      <c r="G554" s="250"/>
      <c r="H554" s="181">
        <f>SUM(H555)</f>
        <v>1500</v>
      </c>
      <c r="I554" s="181">
        <v>0</v>
      </c>
      <c r="J554" s="181">
        <v>0</v>
      </c>
    </row>
    <row r="555" spans="1:10" x14ac:dyDescent="0.25">
      <c r="A555" s="176" t="s">
        <v>340</v>
      </c>
      <c r="B555" s="254" t="s">
        <v>341</v>
      </c>
      <c r="C555" s="254"/>
      <c r="D555" s="182"/>
      <c r="E555" s="255"/>
      <c r="F555" s="255"/>
      <c r="G555" s="255"/>
      <c r="H555" s="182">
        <v>1500</v>
      </c>
      <c r="I555" s="182"/>
      <c r="J555" s="182"/>
    </row>
    <row r="556" spans="1:10" x14ac:dyDescent="0.25">
      <c r="A556" s="165" t="s">
        <v>228</v>
      </c>
      <c r="B556" s="237" t="s">
        <v>229</v>
      </c>
      <c r="C556" s="237"/>
      <c r="D556" s="183">
        <v>85468.82</v>
      </c>
      <c r="E556" s="238">
        <v>107475</v>
      </c>
      <c r="F556" s="238"/>
      <c r="G556" s="238"/>
      <c r="H556" s="183">
        <v>0</v>
      </c>
      <c r="I556" s="183">
        <v>0</v>
      </c>
      <c r="J556" s="183">
        <v>0</v>
      </c>
    </row>
    <row r="557" spans="1:10" ht="16.5" customHeight="1" x14ac:dyDescent="0.25">
      <c r="A557" s="167" t="s">
        <v>230</v>
      </c>
      <c r="B557" s="239" t="s">
        <v>231</v>
      </c>
      <c r="C557" s="239"/>
      <c r="D557" s="184">
        <v>272.81</v>
      </c>
      <c r="E557" s="240">
        <v>0</v>
      </c>
      <c r="F557" s="240"/>
      <c r="G557" s="240"/>
      <c r="H557" s="184">
        <v>0</v>
      </c>
      <c r="I557" s="184">
        <v>0</v>
      </c>
      <c r="J557" s="184">
        <v>0</v>
      </c>
    </row>
    <row r="558" spans="1:10" x14ac:dyDescent="0.25">
      <c r="A558" s="169" t="s">
        <v>158</v>
      </c>
      <c r="B558" s="241" t="s">
        <v>159</v>
      </c>
      <c r="C558" s="241"/>
      <c r="D558" s="185">
        <v>272.81</v>
      </c>
      <c r="E558" s="242">
        <v>0</v>
      </c>
      <c r="F558" s="242"/>
      <c r="G558" s="242"/>
      <c r="H558" s="185">
        <v>0</v>
      </c>
      <c r="I558" s="185">
        <v>0</v>
      </c>
      <c r="J558" s="185">
        <v>0</v>
      </c>
    </row>
    <row r="559" spans="1:10" ht="15" customHeight="1" x14ac:dyDescent="0.25">
      <c r="A559" s="172" t="s">
        <v>232</v>
      </c>
      <c r="B559" s="249" t="s">
        <v>233</v>
      </c>
      <c r="C559" s="249"/>
      <c r="D559" s="181">
        <v>272.81</v>
      </c>
      <c r="E559" s="250">
        <v>0</v>
      </c>
      <c r="F559" s="250"/>
      <c r="G559" s="250"/>
      <c r="H559" s="181">
        <v>0</v>
      </c>
      <c r="I559" s="181">
        <v>0</v>
      </c>
      <c r="J559" s="181">
        <v>0</v>
      </c>
    </row>
    <row r="560" spans="1:10" x14ac:dyDescent="0.25">
      <c r="A560" s="176">
        <v>3211</v>
      </c>
      <c r="B560" s="254" t="s">
        <v>298</v>
      </c>
      <c r="C560" s="254"/>
      <c r="D560" s="182"/>
      <c r="E560" s="255"/>
      <c r="F560" s="255"/>
      <c r="G560" s="255"/>
      <c r="H560" s="182">
        <v>0</v>
      </c>
      <c r="I560" s="182"/>
      <c r="J560" s="182"/>
    </row>
    <row r="561" spans="1:10" x14ac:dyDescent="0.25">
      <c r="A561" s="176">
        <v>3223</v>
      </c>
      <c r="B561" s="254" t="s">
        <v>304</v>
      </c>
      <c r="C561" s="254"/>
      <c r="D561" s="182"/>
      <c r="E561" s="255"/>
      <c r="F561" s="255"/>
      <c r="G561" s="255"/>
      <c r="H561" s="182">
        <v>0</v>
      </c>
      <c r="I561" s="182"/>
      <c r="J561" s="182"/>
    </row>
    <row r="562" spans="1:10" ht="24" customHeight="1" x14ac:dyDescent="0.25">
      <c r="A562" s="167" t="s">
        <v>234</v>
      </c>
      <c r="B562" s="239" t="s">
        <v>235</v>
      </c>
      <c r="C562" s="239"/>
      <c r="D562" s="184">
        <v>85196.01</v>
      </c>
      <c r="E562" s="240">
        <v>107475</v>
      </c>
      <c r="F562" s="240"/>
      <c r="G562" s="240"/>
      <c r="H562" s="184">
        <v>0</v>
      </c>
      <c r="I562" s="184">
        <v>0</v>
      </c>
      <c r="J562" s="184">
        <v>0</v>
      </c>
    </row>
    <row r="563" spans="1:10" ht="12.75" customHeight="1" x14ac:dyDescent="0.25">
      <c r="A563" s="169" t="s">
        <v>158</v>
      </c>
      <c r="B563" s="241" t="s">
        <v>159</v>
      </c>
      <c r="C563" s="241"/>
      <c r="D563" s="185">
        <v>85196.01</v>
      </c>
      <c r="E563" s="242">
        <v>107475</v>
      </c>
      <c r="F563" s="242"/>
      <c r="G563" s="242"/>
      <c r="H563" s="185">
        <v>0</v>
      </c>
      <c r="I563" s="185">
        <v>0</v>
      </c>
      <c r="J563" s="185">
        <v>0</v>
      </c>
    </row>
    <row r="564" spans="1:10" ht="15.75" customHeight="1" x14ac:dyDescent="0.25">
      <c r="A564" s="172" t="s">
        <v>232</v>
      </c>
      <c r="B564" s="249" t="s">
        <v>233</v>
      </c>
      <c r="C564" s="249"/>
      <c r="D564" s="181">
        <v>85196.01</v>
      </c>
      <c r="E564" s="250">
        <v>107475</v>
      </c>
      <c r="F564" s="250"/>
      <c r="G564" s="250"/>
      <c r="H564" s="181">
        <v>0</v>
      </c>
      <c r="I564" s="181">
        <v>0</v>
      </c>
      <c r="J564" s="181">
        <v>0</v>
      </c>
    </row>
    <row r="565" spans="1:10" ht="13.5" customHeight="1" x14ac:dyDescent="0.25">
      <c r="A565" s="176" t="s">
        <v>291</v>
      </c>
      <c r="B565" s="254" t="s">
        <v>292</v>
      </c>
      <c r="C565" s="254"/>
      <c r="D565" s="182"/>
      <c r="E565" s="255"/>
      <c r="F565" s="255"/>
      <c r="G565" s="255"/>
      <c r="H565" s="182"/>
      <c r="I565" s="182"/>
      <c r="J565" s="182"/>
    </row>
    <row r="566" spans="1:10" ht="13.5" customHeight="1" x14ac:dyDescent="0.25">
      <c r="A566" s="176" t="s">
        <v>295</v>
      </c>
      <c r="B566" s="254" t="s">
        <v>371</v>
      </c>
      <c r="C566" s="254"/>
      <c r="D566" s="182"/>
      <c r="E566" s="255"/>
      <c r="F566" s="255"/>
      <c r="G566" s="255"/>
      <c r="H566" s="182"/>
      <c r="I566" s="182"/>
      <c r="J566" s="182"/>
    </row>
    <row r="567" spans="1:10" ht="13.5" customHeight="1" x14ac:dyDescent="0.25">
      <c r="A567" s="176" t="s">
        <v>372</v>
      </c>
      <c r="B567" s="254" t="s">
        <v>236</v>
      </c>
      <c r="C567" s="254"/>
      <c r="D567" s="182"/>
      <c r="E567" s="255"/>
      <c r="F567" s="255"/>
      <c r="G567" s="255"/>
      <c r="H567" s="182"/>
      <c r="I567" s="182"/>
      <c r="J567" s="182"/>
    </row>
    <row r="568" spans="1:10" ht="13.5" customHeight="1" x14ac:dyDescent="0.25">
      <c r="A568" s="176" t="s">
        <v>373</v>
      </c>
      <c r="B568" s="254" t="s">
        <v>374</v>
      </c>
      <c r="C568" s="254"/>
      <c r="D568" s="182"/>
      <c r="E568" s="255"/>
      <c r="F568" s="255"/>
      <c r="G568" s="255"/>
      <c r="H568" s="182"/>
      <c r="I568" s="182"/>
      <c r="J568" s="182"/>
    </row>
    <row r="569" spans="1:10" ht="13.5" customHeight="1" x14ac:dyDescent="0.25">
      <c r="A569" s="176" t="s">
        <v>299</v>
      </c>
      <c r="B569" s="254" t="s">
        <v>375</v>
      </c>
      <c r="C569" s="254"/>
      <c r="D569" s="182"/>
      <c r="E569" s="255"/>
      <c r="F569" s="255"/>
      <c r="G569" s="255"/>
      <c r="H569" s="182"/>
      <c r="I569" s="182"/>
      <c r="J569" s="182"/>
    </row>
    <row r="570" spans="1:10" ht="13.5" customHeight="1" x14ac:dyDescent="0.25">
      <c r="A570" s="176" t="s">
        <v>320</v>
      </c>
      <c r="B570" s="254" t="s">
        <v>304</v>
      </c>
      <c r="C570" s="254"/>
      <c r="D570" s="182"/>
      <c r="E570" s="255"/>
      <c r="F570" s="255"/>
      <c r="G570" s="255"/>
      <c r="H570" s="182"/>
      <c r="I570" s="182"/>
      <c r="J570" s="182"/>
    </row>
    <row r="571" spans="1:10" ht="13.5" customHeight="1" x14ac:dyDescent="0.25">
      <c r="A571" s="176" t="s">
        <v>332</v>
      </c>
      <c r="B571" s="254" t="s">
        <v>310</v>
      </c>
      <c r="C571" s="254"/>
      <c r="D571" s="182"/>
      <c r="E571" s="255"/>
      <c r="F571" s="255"/>
      <c r="G571" s="255"/>
      <c r="H571" s="182"/>
      <c r="I571" s="182"/>
      <c r="J571" s="182"/>
    </row>
    <row r="572" spans="1:10" ht="24" customHeight="1" x14ac:dyDescent="0.25">
      <c r="A572" s="165" t="s">
        <v>237</v>
      </c>
      <c r="B572" s="237" t="s">
        <v>238</v>
      </c>
      <c r="C572" s="237"/>
      <c r="D572" s="183">
        <v>0</v>
      </c>
      <c r="E572" s="238">
        <v>3420</v>
      </c>
      <c r="F572" s="238"/>
      <c r="G572" s="238"/>
      <c r="H572" s="183">
        <v>0</v>
      </c>
      <c r="I572" s="183">
        <v>0</v>
      </c>
      <c r="J572" s="183">
        <v>0</v>
      </c>
    </row>
    <row r="573" spans="1:10" ht="24" customHeight="1" x14ac:dyDescent="0.25">
      <c r="A573" s="167" t="s">
        <v>239</v>
      </c>
      <c r="B573" s="239" t="s">
        <v>240</v>
      </c>
      <c r="C573" s="239"/>
      <c r="D573" s="184">
        <v>0</v>
      </c>
      <c r="E573" s="240">
        <v>3420</v>
      </c>
      <c r="F573" s="240"/>
      <c r="G573" s="240"/>
      <c r="H573" s="184">
        <v>0</v>
      </c>
      <c r="I573" s="184">
        <v>0</v>
      </c>
      <c r="J573" s="184">
        <v>0</v>
      </c>
    </row>
    <row r="574" spans="1:10" x14ac:dyDescent="0.25">
      <c r="A574" s="169" t="s">
        <v>158</v>
      </c>
      <c r="B574" s="241" t="s">
        <v>159</v>
      </c>
      <c r="C574" s="241"/>
      <c r="D574" s="185">
        <v>0</v>
      </c>
      <c r="E574" s="242">
        <v>3420</v>
      </c>
      <c r="F574" s="242"/>
      <c r="G574" s="242"/>
      <c r="H574" s="185">
        <v>0</v>
      </c>
      <c r="I574" s="185">
        <v>0</v>
      </c>
      <c r="J574" s="185">
        <v>0</v>
      </c>
    </row>
    <row r="575" spans="1:10" ht="15" customHeight="1" x14ac:dyDescent="0.25">
      <c r="A575" s="172" t="s">
        <v>180</v>
      </c>
      <c r="B575" s="249" t="s">
        <v>181</v>
      </c>
      <c r="C575" s="249"/>
      <c r="D575" s="181">
        <v>0</v>
      </c>
      <c r="E575" s="250">
        <v>3420</v>
      </c>
      <c r="F575" s="250"/>
      <c r="G575" s="250"/>
      <c r="H575" s="181">
        <v>0</v>
      </c>
      <c r="I575" s="181">
        <v>0</v>
      </c>
      <c r="J575" s="181">
        <v>0</v>
      </c>
    </row>
    <row r="576" spans="1:10" ht="24" customHeight="1" x14ac:dyDescent="0.25">
      <c r="A576" s="176" t="s">
        <v>302</v>
      </c>
      <c r="B576" s="254" t="s">
        <v>303</v>
      </c>
      <c r="C576" s="254"/>
      <c r="D576" s="182"/>
      <c r="E576" s="255"/>
      <c r="F576" s="255"/>
      <c r="G576" s="255"/>
      <c r="H576" s="182">
        <v>0</v>
      </c>
      <c r="I576" s="182"/>
      <c r="J576" s="182"/>
    </row>
    <row r="577" spans="1:10" x14ac:dyDescent="0.25">
      <c r="A577" s="176" t="s">
        <v>331</v>
      </c>
      <c r="B577" s="254" t="s">
        <v>309</v>
      </c>
      <c r="C577" s="254"/>
      <c r="D577" s="182"/>
      <c r="E577" s="255"/>
      <c r="F577" s="255"/>
      <c r="G577" s="255"/>
      <c r="H577" s="182">
        <v>0</v>
      </c>
      <c r="I577" s="182"/>
      <c r="J577" s="182"/>
    </row>
    <row r="578" spans="1:10" ht="0" hidden="1" customHeight="1" x14ac:dyDescent="0.25"/>
  </sheetData>
  <mergeCells count="1141">
    <mergeCell ref="B575:C575"/>
    <mergeCell ref="E575:G575"/>
    <mergeCell ref="B576:C576"/>
    <mergeCell ref="E576:G576"/>
    <mergeCell ref="B577:C577"/>
    <mergeCell ref="E577:G577"/>
    <mergeCell ref="B572:C572"/>
    <mergeCell ref="E572:G572"/>
    <mergeCell ref="B573:C573"/>
    <mergeCell ref="E573:G573"/>
    <mergeCell ref="B574:C574"/>
    <mergeCell ref="E574:G574"/>
    <mergeCell ref="B569:C569"/>
    <mergeCell ref="E569:G569"/>
    <mergeCell ref="B570:C570"/>
    <mergeCell ref="E570:G570"/>
    <mergeCell ref="B571:C571"/>
    <mergeCell ref="E571:G571"/>
    <mergeCell ref="B566:C566"/>
    <mergeCell ref="E566:G566"/>
    <mergeCell ref="B567:C567"/>
    <mergeCell ref="E567:G567"/>
    <mergeCell ref="B568:C568"/>
    <mergeCell ref="E568:G568"/>
    <mergeCell ref="B563:C563"/>
    <mergeCell ref="E563:G563"/>
    <mergeCell ref="B564:C564"/>
    <mergeCell ref="E564:G564"/>
    <mergeCell ref="B565:C565"/>
    <mergeCell ref="E565:G565"/>
    <mergeCell ref="B560:C560"/>
    <mergeCell ref="E560:G560"/>
    <mergeCell ref="B561:C561"/>
    <mergeCell ref="E561:G561"/>
    <mergeCell ref="B562:C562"/>
    <mergeCell ref="E562:G562"/>
    <mergeCell ref="B557:C557"/>
    <mergeCell ref="E557:G557"/>
    <mergeCell ref="B558:C558"/>
    <mergeCell ref="E558:G558"/>
    <mergeCell ref="B559:C559"/>
    <mergeCell ref="E559:G559"/>
    <mergeCell ref="B554:C554"/>
    <mergeCell ref="E554:G554"/>
    <mergeCell ref="B555:C555"/>
    <mergeCell ref="E555:G555"/>
    <mergeCell ref="B556:C556"/>
    <mergeCell ref="E556:G556"/>
    <mergeCell ref="B551:C551"/>
    <mergeCell ref="E551:G551"/>
    <mergeCell ref="B552:C552"/>
    <mergeCell ref="E552:G552"/>
    <mergeCell ref="B553:C553"/>
    <mergeCell ref="E553:G553"/>
    <mergeCell ref="B548:C548"/>
    <mergeCell ref="E548:G548"/>
    <mergeCell ref="B549:C549"/>
    <mergeCell ref="E549:G549"/>
    <mergeCell ref="B550:C550"/>
    <mergeCell ref="E550:G550"/>
    <mergeCell ref="B545:C545"/>
    <mergeCell ref="E545:G545"/>
    <mergeCell ref="B546:C546"/>
    <mergeCell ref="E546:G546"/>
    <mergeCell ref="B547:C547"/>
    <mergeCell ref="E547:G547"/>
    <mergeCell ref="B542:C542"/>
    <mergeCell ref="E542:G542"/>
    <mergeCell ref="B543:C543"/>
    <mergeCell ref="E543:G543"/>
    <mergeCell ref="B544:C544"/>
    <mergeCell ref="E544:G544"/>
    <mergeCell ref="B539:C539"/>
    <mergeCell ref="E539:G539"/>
    <mergeCell ref="B540:C540"/>
    <mergeCell ref="E540:G540"/>
    <mergeCell ref="B541:C541"/>
    <mergeCell ref="E541:G541"/>
    <mergeCell ref="B536:C536"/>
    <mergeCell ref="E536:G536"/>
    <mergeCell ref="B537:C537"/>
    <mergeCell ref="E537:G537"/>
    <mergeCell ref="B538:C538"/>
    <mergeCell ref="E538:G538"/>
    <mergeCell ref="B533:C533"/>
    <mergeCell ref="E533:G533"/>
    <mergeCell ref="B534:C534"/>
    <mergeCell ref="E534:G534"/>
    <mergeCell ref="B535:C535"/>
    <mergeCell ref="E535:G535"/>
    <mergeCell ref="B530:C530"/>
    <mergeCell ref="E530:G530"/>
    <mergeCell ref="B531:C531"/>
    <mergeCell ref="E531:G531"/>
    <mergeCell ref="B532:C532"/>
    <mergeCell ref="E532:G532"/>
    <mergeCell ref="B527:C527"/>
    <mergeCell ref="E527:G527"/>
    <mergeCell ref="B528:C528"/>
    <mergeCell ref="E528:G528"/>
    <mergeCell ref="B529:C529"/>
    <mergeCell ref="E529:G529"/>
    <mergeCell ref="B524:C524"/>
    <mergeCell ref="E524:G524"/>
    <mergeCell ref="B525:C525"/>
    <mergeCell ref="E525:G525"/>
    <mergeCell ref="B526:C526"/>
    <mergeCell ref="E526:G526"/>
    <mergeCell ref="B521:C521"/>
    <mergeCell ref="E521:G521"/>
    <mergeCell ref="B522:C522"/>
    <mergeCell ref="E522:G522"/>
    <mergeCell ref="B523:C523"/>
    <mergeCell ref="E523:G523"/>
    <mergeCell ref="B518:C518"/>
    <mergeCell ref="E518:G518"/>
    <mergeCell ref="B519:C519"/>
    <mergeCell ref="E519:G519"/>
    <mergeCell ref="B520:C520"/>
    <mergeCell ref="E520:G520"/>
    <mergeCell ref="B515:C515"/>
    <mergeCell ref="E515:G515"/>
    <mergeCell ref="B516:C516"/>
    <mergeCell ref="E516:G516"/>
    <mergeCell ref="B517:C517"/>
    <mergeCell ref="E517:G517"/>
    <mergeCell ref="B512:C512"/>
    <mergeCell ref="E512:G512"/>
    <mergeCell ref="B513:C513"/>
    <mergeCell ref="E513:G513"/>
    <mergeCell ref="B514:C514"/>
    <mergeCell ref="E514:G514"/>
    <mergeCell ref="B509:C509"/>
    <mergeCell ref="E509:G509"/>
    <mergeCell ref="B510:C510"/>
    <mergeCell ref="E510:G510"/>
    <mergeCell ref="B511:C511"/>
    <mergeCell ref="E511:G511"/>
    <mergeCell ref="B506:C506"/>
    <mergeCell ref="E506:G506"/>
    <mergeCell ref="B507:C507"/>
    <mergeCell ref="E507:G507"/>
    <mergeCell ref="B508:C508"/>
    <mergeCell ref="E508:G508"/>
    <mergeCell ref="B503:C503"/>
    <mergeCell ref="E503:G503"/>
    <mergeCell ref="B504:C504"/>
    <mergeCell ref="E504:G504"/>
    <mergeCell ref="B505:C505"/>
    <mergeCell ref="E505:G505"/>
    <mergeCell ref="B500:C500"/>
    <mergeCell ref="E500:G500"/>
    <mergeCell ref="B501:C501"/>
    <mergeCell ref="E501:G501"/>
    <mergeCell ref="B502:C502"/>
    <mergeCell ref="E502:G502"/>
    <mergeCell ref="B497:C497"/>
    <mergeCell ref="E497:G497"/>
    <mergeCell ref="B498:C498"/>
    <mergeCell ref="E498:G498"/>
    <mergeCell ref="B499:C499"/>
    <mergeCell ref="E499:G499"/>
    <mergeCell ref="B494:C494"/>
    <mergeCell ref="E494:G494"/>
    <mergeCell ref="B495:C495"/>
    <mergeCell ref="E495:G495"/>
    <mergeCell ref="B496:C496"/>
    <mergeCell ref="E496:G496"/>
    <mergeCell ref="B491:C491"/>
    <mergeCell ref="E491:G491"/>
    <mergeCell ref="B492:C492"/>
    <mergeCell ref="E492:G492"/>
    <mergeCell ref="B493:C493"/>
    <mergeCell ref="E493:G493"/>
    <mergeCell ref="B488:C488"/>
    <mergeCell ref="E488:G488"/>
    <mergeCell ref="B489:C489"/>
    <mergeCell ref="E489:G489"/>
    <mergeCell ref="B490:C490"/>
    <mergeCell ref="E490:G490"/>
    <mergeCell ref="B485:C485"/>
    <mergeCell ref="E485:G485"/>
    <mergeCell ref="B486:C486"/>
    <mergeCell ref="E486:G486"/>
    <mergeCell ref="B487:C487"/>
    <mergeCell ref="E487:G487"/>
    <mergeCell ref="B482:C482"/>
    <mergeCell ref="E482:G482"/>
    <mergeCell ref="B483:C483"/>
    <mergeCell ref="E483:G483"/>
    <mergeCell ref="B484:C484"/>
    <mergeCell ref="E484:G484"/>
    <mergeCell ref="B479:C479"/>
    <mergeCell ref="E479:G479"/>
    <mergeCell ref="B480:C480"/>
    <mergeCell ref="E480:G480"/>
    <mergeCell ref="B481:C481"/>
    <mergeCell ref="E481:G481"/>
    <mergeCell ref="B476:C476"/>
    <mergeCell ref="E476:G476"/>
    <mergeCell ref="B477:C477"/>
    <mergeCell ref="E477:G477"/>
    <mergeCell ref="B478:C478"/>
    <mergeCell ref="E478:G478"/>
    <mergeCell ref="B473:C473"/>
    <mergeCell ref="E473:G473"/>
    <mergeCell ref="B474:C474"/>
    <mergeCell ref="E474:G474"/>
    <mergeCell ref="B475:C475"/>
    <mergeCell ref="E475:G475"/>
    <mergeCell ref="B470:C470"/>
    <mergeCell ref="E470:G470"/>
    <mergeCell ref="B471:C471"/>
    <mergeCell ref="E471:G471"/>
    <mergeCell ref="B472:C472"/>
    <mergeCell ref="E472:G472"/>
    <mergeCell ref="B467:C467"/>
    <mergeCell ref="E467:G467"/>
    <mergeCell ref="B468:C468"/>
    <mergeCell ref="E468:G468"/>
    <mergeCell ref="B469:C469"/>
    <mergeCell ref="E469:G469"/>
    <mergeCell ref="B464:C464"/>
    <mergeCell ref="E464:G464"/>
    <mergeCell ref="B465:C465"/>
    <mergeCell ref="E465:G465"/>
    <mergeCell ref="B466:C466"/>
    <mergeCell ref="E466:G466"/>
    <mergeCell ref="B461:C461"/>
    <mergeCell ref="E461:G461"/>
    <mergeCell ref="B462:C462"/>
    <mergeCell ref="E462:G462"/>
    <mergeCell ref="B463:C463"/>
    <mergeCell ref="E463:G463"/>
    <mergeCell ref="B458:C458"/>
    <mergeCell ref="E458:G458"/>
    <mergeCell ref="B459:C459"/>
    <mergeCell ref="E459:G459"/>
    <mergeCell ref="B460:C460"/>
    <mergeCell ref="E460:G460"/>
    <mergeCell ref="B455:C455"/>
    <mergeCell ref="E455:G455"/>
    <mergeCell ref="B456:C456"/>
    <mergeCell ref="E456:G456"/>
    <mergeCell ref="B457:C457"/>
    <mergeCell ref="E457:G457"/>
    <mergeCell ref="B452:C452"/>
    <mergeCell ref="E452:G452"/>
    <mergeCell ref="B453:C453"/>
    <mergeCell ref="E453:G453"/>
    <mergeCell ref="B454:C454"/>
    <mergeCell ref="E454:G454"/>
    <mergeCell ref="B449:C449"/>
    <mergeCell ref="E449:G449"/>
    <mergeCell ref="B450:C450"/>
    <mergeCell ref="E450:G450"/>
    <mergeCell ref="B451:C451"/>
    <mergeCell ref="E451:G451"/>
    <mergeCell ref="B446:C446"/>
    <mergeCell ref="E446:G446"/>
    <mergeCell ref="B447:C447"/>
    <mergeCell ref="E447:G447"/>
    <mergeCell ref="B448:C448"/>
    <mergeCell ref="E448:G448"/>
    <mergeCell ref="B443:C443"/>
    <mergeCell ref="E443:G443"/>
    <mergeCell ref="B444:C444"/>
    <mergeCell ref="E444:G444"/>
    <mergeCell ref="B445:C445"/>
    <mergeCell ref="E445:G445"/>
    <mergeCell ref="B440:C440"/>
    <mergeCell ref="E440:G440"/>
    <mergeCell ref="B441:C441"/>
    <mergeCell ref="E441:G441"/>
    <mergeCell ref="B442:C442"/>
    <mergeCell ref="E442:G442"/>
    <mergeCell ref="B437:C437"/>
    <mergeCell ref="E437:G437"/>
    <mergeCell ref="B438:C438"/>
    <mergeCell ref="E438:G438"/>
    <mergeCell ref="B439:C439"/>
    <mergeCell ref="E439:G439"/>
    <mergeCell ref="B434:C434"/>
    <mergeCell ref="E434:G434"/>
    <mergeCell ref="B435:C435"/>
    <mergeCell ref="E435:G435"/>
    <mergeCell ref="B436:C436"/>
    <mergeCell ref="E436:G436"/>
    <mergeCell ref="B431:C431"/>
    <mergeCell ref="E431:G431"/>
    <mergeCell ref="B432:C432"/>
    <mergeCell ref="E432:G432"/>
    <mergeCell ref="B433:C433"/>
    <mergeCell ref="E433:G433"/>
    <mergeCell ref="B428:C428"/>
    <mergeCell ref="E428:G428"/>
    <mergeCell ref="B429:C429"/>
    <mergeCell ref="E429:G429"/>
    <mergeCell ref="B430:C430"/>
    <mergeCell ref="E430:G430"/>
    <mergeCell ref="B425:C425"/>
    <mergeCell ref="E425:G425"/>
    <mergeCell ref="B426:C426"/>
    <mergeCell ref="E426:G426"/>
    <mergeCell ref="B427:C427"/>
    <mergeCell ref="E427:G427"/>
    <mergeCell ref="B422:C422"/>
    <mergeCell ref="E422:G422"/>
    <mergeCell ref="B423:C423"/>
    <mergeCell ref="E423:G423"/>
    <mergeCell ref="B424:C424"/>
    <mergeCell ref="E424:G424"/>
    <mergeCell ref="B419:C419"/>
    <mergeCell ref="E419:G419"/>
    <mergeCell ref="B420:C420"/>
    <mergeCell ref="E420:G420"/>
    <mergeCell ref="B421:C421"/>
    <mergeCell ref="E421:G421"/>
    <mergeCell ref="B416:C416"/>
    <mergeCell ref="E416:G416"/>
    <mergeCell ref="B417:C417"/>
    <mergeCell ref="E417:G417"/>
    <mergeCell ref="B418:C418"/>
    <mergeCell ref="E418:G418"/>
    <mergeCell ref="B413:C413"/>
    <mergeCell ref="E413:G413"/>
    <mergeCell ref="B414:C414"/>
    <mergeCell ref="E414:G414"/>
    <mergeCell ref="B415:C415"/>
    <mergeCell ref="E415:G415"/>
    <mergeCell ref="B410:C410"/>
    <mergeCell ref="E410:G410"/>
    <mergeCell ref="B411:C411"/>
    <mergeCell ref="E411:G411"/>
    <mergeCell ref="B412:C412"/>
    <mergeCell ref="E412:G412"/>
    <mergeCell ref="B407:C407"/>
    <mergeCell ref="E407:G407"/>
    <mergeCell ref="B408:C408"/>
    <mergeCell ref="E408:G408"/>
    <mergeCell ref="B409:C409"/>
    <mergeCell ref="E409:G409"/>
    <mergeCell ref="B404:C404"/>
    <mergeCell ref="E404:G404"/>
    <mergeCell ref="B405:C405"/>
    <mergeCell ref="E405:G405"/>
    <mergeCell ref="B406:C406"/>
    <mergeCell ref="E406:G406"/>
    <mergeCell ref="B401:C401"/>
    <mergeCell ref="E401:G401"/>
    <mergeCell ref="B402:C402"/>
    <mergeCell ref="E402:G402"/>
    <mergeCell ref="B403:C403"/>
    <mergeCell ref="E403:G403"/>
    <mergeCell ref="B398:C398"/>
    <mergeCell ref="E398:G398"/>
    <mergeCell ref="B399:C399"/>
    <mergeCell ref="E399:G399"/>
    <mergeCell ref="B400:C400"/>
    <mergeCell ref="E400:G400"/>
    <mergeCell ref="B395:C395"/>
    <mergeCell ref="E395:G395"/>
    <mergeCell ref="B396:C396"/>
    <mergeCell ref="E396:G396"/>
    <mergeCell ref="B397:C397"/>
    <mergeCell ref="E397:G397"/>
    <mergeCell ref="B392:C392"/>
    <mergeCell ref="E392:G392"/>
    <mergeCell ref="B393:C393"/>
    <mergeCell ref="E393:G393"/>
    <mergeCell ref="B394:C394"/>
    <mergeCell ref="E394:G394"/>
    <mergeCell ref="B389:C389"/>
    <mergeCell ref="E389:G389"/>
    <mergeCell ref="B390:C390"/>
    <mergeCell ref="E390:G390"/>
    <mergeCell ref="B391:C391"/>
    <mergeCell ref="E391:G391"/>
    <mergeCell ref="B386:C386"/>
    <mergeCell ref="E386:G386"/>
    <mergeCell ref="B387:C387"/>
    <mergeCell ref="E387:G387"/>
    <mergeCell ref="B388:C388"/>
    <mergeCell ref="E388:G388"/>
    <mergeCell ref="B383:C383"/>
    <mergeCell ref="E383:G383"/>
    <mergeCell ref="B384:C384"/>
    <mergeCell ref="E384:G384"/>
    <mergeCell ref="B385:C385"/>
    <mergeCell ref="E385:G385"/>
    <mergeCell ref="B380:C380"/>
    <mergeCell ref="E380:G380"/>
    <mergeCell ref="B381:C381"/>
    <mergeCell ref="E381:G381"/>
    <mergeCell ref="B382:C382"/>
    <mergeCell ref="E382:G382"/>
    <mergeCell ref="B377:C377"/>
    <mergeCell ref="E377:G377"/>
    <mergeCell ref="B378:C378"/>
    <mergeCell ref="E378:G378"/>
    <mergeCell ref="B379:C379"/>
    <mergeCell ref="E379:G379"/>
    <mergeCell ref="B373:C373"/>
    <mergeCell ref="E373:G373"/>
    <mergeCell ref="B375:C375"/>
    <mergeCell ref="E375:G375"/>
    <mergeCell ref="B376:C376"/>
    <mergeCell ref="E376:G376"/>
    <mergeCell ref="B370:C370"/>
    <mergeCell ref="E370:G370"/>
    <mergeCell ref="B371:C371"/>
    <mergeCell ref="E371:G371"/>
    <mergeCell ref="B372:C372"/>
    <mergeCell ref="E372:G372"/>
    <mergeCell ref="B367:C367"/>
    <mergeCell ref="E367:G367"/>
    <mergeCell ref="B368:C368"/>
    <mergeCell ref="E368:G368"/>
    <mergeCell ref="B369:C369"/>
    <mergeCell ref="E369:G369"/>
    <mergeCell ref="B364:C364"/>
    <mergeCell ref="E364:G364"/>
    <mergeCell ref="B365:C365"/>
    <mergeCell ref="E365:G365"/>
    <mergeCell ref="B366:C366"/>
    <mergeCell ref="E366:G366"/>
    <mergeCell ref="B361:C361"/>
    <mergeCell ref="E361:G361"/>
    <mergeCell ref="B362:C362"/>
    <mergeCell ref="E362:G362"/>
    <mergeCell ref="B363:C363"/>
    <mergeCell ref="E363:G363"/>
    <mergeCell ref="B358:C358"/>
    <mergeCell ref="E358:G358"/>
    <mergeCell ref="B359:C359"/>
    <mergeCell ref="E359:G359"/>
    <mergeCell ref="B360:C360"/>
    <mergeCell ref="E360:G360"/>
    <mergeCell ref="B355:C355"/>
    <mergeCell ref="E355:G355"/>
    <mergeCell ref="B356:C356"/>
    <mergeCell ref="E356:G356"/>
    <mergeCell ref="B357:C357"/>
    <mergeCell ref="E357:G357"/>
    <mergeCell ref="B352:C352"/>
    <mergeCell ref="E352:G352"/>
    <mergeCell ref="B353:C353"/>
    <mergeCell ref="E353:G353"/>
    <mergeCell ref="B354:C354"/>
    <mergeCell ref="E354:G354"/>
    <mergeCell ref="B349:C349"/>
    <mergeCell ref="E349:G349"/>
    <mergeCell ref="B350:C350"/>
    <mergeCell ref="E350:G350"/>
    <mergeCell ref="B351:C351"/>
    <mergeCell ref="E351:G351"/>
    <mergeCell ref="B346:C346"/>
    <mergeCell ref="E346:G346"/>
    <mergeCell ref="B347:C347"/>
    <mergeCell ref="E347:G347"/>
    <mergeCell ref="B348:C348"/>
    <mergeCell ref="E348:G348"/>
    <mergeCell ref="B343:C343"/>
    <mergeCell ref="E343:G343"/>
    <mergeCell ref="B344:C344"/>
    <mergeCell ref="E344:G344"/>
    <mergeCell ref="B345:C345"/>
    <mergeCell ref="E345:G345"/>
    <mergeCell ref="B340:C340"/>
    <mergeCell ref="E340:G340"/>
    <mergeCell ref="B341:C341"/>
    <mergeCell ref="E341:G341"/>
    <mergeCell ref="B342:C342"/>
    <mergeCell ref="E342:G342"/>
    <mergeCell ref="B337:C337"/>
    <mergeCell ref="E337:G337"/>
    <mergeCell ref="B338:C338"/>
    <mergeCell ref="E338:G338"/>
    <mergeCell ref="B339:C339"/>
    <mergeCell ref="E339:G339"/>
    <mergeCell ref="B334:C334"/>
    <mergeCell ref="E334:G334"/>
    <mergeCell ref="B335:C335"/>
    <mergeCell ref="E335:G335"/>
    <mergeCell ref="B336:C336"/>
    <mergeCell ref="E336:G336"/>
    <mergeCell ref="B331:C331"/>
    <mergeCell ref="E331:G331"/>
    <mergeCell ref="B332:C332"/>
    <mergeCell ref="E332:G332"/>
    <mergeCell ref="B333:C333"/>
    <mergeCell ref="E333:G333"/>
    <mergeCell ref="B328:C328"/>
    <mergeCell ref="E328:G328"/>
    <mergeCell ref="B329:C329"/>
    <mergeCell ref="E329:G329"/>
    <mergeCell ref="B330:C330"/>
    <mergeCell ref="E330:G330"/>
    <mergeCell ref="B325:C325"/>
    <mergeCell ref="E325:G325"/>
    <mergeCell ref="B326:C326"/>
    <mergeCell ref="E326:G326"/>
    <mergeCell ref="B327:C327"/>
    <mergeCell ref="E327:G327"/>
    <mergeCell ref="B322:C322"/>
    <mergeCell ref="E322:G322"/>
    <mergeCell ref="B323:C323"/>
    <mergeCell ref="E323:G323"/>
    <mergeCell ref="B324:C324"/>
    <mergeCell ref="E324:G324"/>
    <mergeCell ref="B319:C319"/>
    <mergeCell ref="E319:G319"/>
    <mergeCell ref="B320:C320"/>
    <mergeCell ref="E320:G320"/>
    <mergeCell ref="B321:C321"/>
    <mergeCell ref="E321:G321"/>
    <mergeCell ref="B316:C316"/>
    <mergeCell ref="E316:G316"/>
    <mergeCell ref="B317:C317"/>
    <mergeCell ref="E317:G317"/>
    <mergeCell ref="B318:C318"/>
    <mergeCell ref="E318:G318"/>
    <mergeCell ref="B313:C313"/>
    <mergeCell ref="E313:G313"/>
    <mergeCell ref="B314:C314"/>
    <mergeCell ref="E314:G314"/>
    <mergeCell ref="B315:C315"/>
    <mergeCell ref="E315:G315"/>
    <mergeCell ref="B310:C310"/>
    <mergeCell ref="E310:G310"/>
    <mergeCell ref="B311:C311"/>
    <mergeCell ref="E311:G311"/>
    <mergeCell ref="B312:C312"/>
    <mergeCell ref="E312:G312"/>
    <mergeCell ref="B307:C307"/>
    <mergeCell ref="E307:G307"/>
    <mergeCell ref="B308:C308"/>
    <mergeCell ref="E308:G308"/>
    <mergeCell ref="B309:C309"/>
    <mergeCell ref="E309:G309"/>
    <mergeCell ref="B304:C304"/>
    <mergeCell ref="E304:G304"/>
    <mergeCell ref="B305:C305"/>
    <mergeCell ref="E305:G305"/>
    <mergeCell ref="B306:C306"/>
    <mergeCell ref="E306:G306"/>
    <mergeCell ref="B301:C301"/>
    <mergeCell ref="E301:G301"/>
    <mergeCell ref="B302:C302"/>
    <mergeCell ref="E302:G302"/>
    <mergeCell ref="B303:C303"/>
    <mergeCell ref="E303:G303"/>
    <mergeCell ref="B298:C298"/>
    <mergeCell ref="E298:G298"/>
    <mergeCell ref="B299:C299"/>
    <mergeCell ref="E299:G299"/>
    <mergeCell ref="B300:C300"/>
    <mergeCell ref="E300:G300"/>
    <mergeCell ref="B295:C295"/>
    <mergeCell ref="E295:G295"/>
    <mergeCell ref="B296:C296"/>
    <mergeCell ref="E296:G296"/>
    <mergeCell ref="B297:C297"/>
    <mergeCell ref="E297:G297"/>
    <mergeCell ref="B292:C292"/>
    <mergeCell ref="E292:G292"/>
    <mergeCell ref="B293:C293"/>
    <mergeCell ref="E293:G293"/>
    <mergeCell ref="B294:C294"/>
    <mergeCell ref="E294:G294"/>
    <mergeCell ref="B289:C289"/>
    <mergeCell ref="E289:G289"/>
    <mergeCell ref="B290:C290"/>
    <mergeCell ref="E290:G290"/>
    <mergeCell ref="B291:C291"/>
    <mergeCell ref="E291:G291"/>
    <mergeCell ref="B286:C286"/>
    <mergeCell ref="E286:G286"/>
    <mergeCell ref="B287:C287"/>
    <mergeCell ref="E287:G287"/>
    <mergeCell ref="B288:C288"/>
    <mergeCell ref="E288:G288"/>
    <mergeCell ref="B283:C283"/>
    <mergeCell ref="E283:G283"/>
    <mergeCell ref="B284:C284"/>
    <mergeCell ref="E284:G284"/>
    <mergeCell ref="B285:C285"/>
    <mergeCell ref="E285:G285"/>
    <mergeCell ref="B280:C280"/>
    <mergeCell ref="E280:G280"/>
    <mergeCell ref="B281:C281"/>
    <mergeCell ref="E281:G281"/>
    <mergeCell ref="B282:C282"/>
    <mergeCell ref="E282:G282"/>
    <mergeCell ref="B277:C277"/>
    <mergeCell ref="E277:G277"/>
    <mergeCell ref="B278:C278"/>
    <mergeCell ref="E278:G278"/>
    <mergeCell ref="B279:C279"/>
    <mergeCell ref="E279:G279"/>
    <mergeCell ref="B274:C274"/>
    <mergeCell ref="E274:G274"/>
    <mergeCell ref="B275:C275"/>
    <mergeCell ref="E275:G275"/>
    <mergeCell ref="B276:C276"/>
    <mergeCell ref="E276:G276"/>
    <mergeCell ref="B271:C271"/>
    <mergeCell ref="E271:G271"/>
    <mergeCell ref="B272:C272"/>
    <mergeCell ref="E272:G272"/>
    <mergeCell ref="B273:C273"/>
    <mergeCell ref="E273:G273"/>
    <mergeCell ref="B268:C268"/>
    <mergeCell ref="E268:G268"/>
    <mergeCell ref="B269:C269"/>
    <mergeCell ref="E269:G269"/>
    <mergeCell ref="B270:C270"/>
    <mergeCell ref="E270:G270"/>
    <mergeCell ref="B265:C265"/>
    <mergeCell ref="E265:G265"/>
    <mergeCell ref="B266:C266"/>
    <mergeCell ref="E266:G266"/>
    <mergeCell ref="B267:C267"/>
    <mergeCell ref="E267:G267"/>
    <mergeCell ref="B262:C262"/>
    <mergeCell ref="E262:G262"/>
    <mergeCell ref="B263:C263"/>
    <mergeCell ref="E263:G263"/>
    <mergeCell ref="B264:C264"/>
    <mergeCell ref="E264:G264"/>
    <mergeCell ref="B259:C259"/>
    <mergeCell ref="E259:G259"/>
    <mergeCell ref="B260:C260"/>
    <mergeCell ref="E260:G260"/>
    <mergeCell ref="B261:C261"/>
    <mergeCell ref="E261:G261"/>
    <mergeCell ref="B256:C256"/>
    <mergeCell ref="E256:G256"/>
    <mergeCell ref="B257:C257"/>
    <mergeCell ref="E257:G257"/>
    <mergeCell ref="B258:C258"/>
    <mergeCell ref="E258:G258"/>
    <mergeCell ref="B253:C253"/>
    <mergeCell ref="E253:G253"/>
    <mergeCell ref="B254:C254"/>
    <mergeCell ref="E254:G254"/>
    <mergeCell ref="B255:C255"/>
    <mergeCell ref="E255:G255"/>
    <mergeCell ref="B250:C250"/>
    <mergeCell ref="E250:G250"/>
    <mergeCell ref="B251:C251"/>
    <mergeCell ref="E251:G251"/>
    <mergeCell ref="B252:C252"/>
    <mergeCell ref="E252:G252"/>
    <mergeCell ref="B247:C247"/>
    <mergeCell ref="E247:G247"/>
    <mergeCell ref="B248:C248"/>
    <mergeCell ref="E248:G248"/>
    <mergeCell ref="B249:C249"/>
    <mergeCell ref="E249:G249"/>
    <mergeCell ref="B244:C244"/>
    <mergeCell ref="E244:G244"/>
    <mergeCell ref="B245:C245"/>
    <mergeCell ref="E245:G245"/>
    <mergeCell ref="B246:C246"/>
    <mergeCell ref="E246:G246"/>
    <mergeCell ref="B241:C241"/>
    <mergeCell ref="E241:G241"/>
    <mergeCell ref="B242:C242"/>
    <mergeCell ref="E242:G242"/>
    <mergeCell ref="B243:C243"/>
    <mergeCell ref="E243:G243"/>
    <mergeCell ref="B238:C238"/>
    <mergeCell ref="E238:G238"/>
    <mergeCell ref="B239:C239"/>
    <mergeCell ref="E239:G239"/>
    <mergeCell ref="B240:C240"/>
    <mergeCell ref="E240:G240"/>
    <mergeCell ref="B235:C235"/>
    <mergeCell ref="E235:G235"/>
    <mergeCell ref="B236:C236"/>
    <mergeCell ref="E236:G236"/>
    <mergeCell ref="B237:C237"/>
    <mergeCell ref="E237:G237"/>
    <mergeCell ref="B232:C232"/>
    <mergeCell ref="E232:G232"/>
    <mergeCell ref="B233:C233"/>
    <mergeCell ref="E233:G233"/>
    <mergeCell ref="B234:C234"/>
    <mergeCell ref="E234:G234"/>
    <mergeCell ref="B229:C229"/>
    <mergeCell ref="E229:G229"/>
    <mergeCell ref="B230:C230"/>
    <mergeCell ref="E230:G230"/>
    <mergeCell ref="B231:C231"/>
    <mergeCell ref="E231:G231"/>
    <mergeCell ref="B226:C226"/>
    <mergeCell ref="E226:G226"/>
    <mergeCell ref="B227:C227"/>
    <mergeCell ref="E227:G227"/>
    <mergeCell ref="B228:C228"/>
    <mergeCell ref="E228:G228"/>
    <mergeCell ref="B223:C223"/>
    <mergeCell ref="E223:G223"/>
    <mergeCell ref="B224:C224"/>
    <mergeCell ref="E224:G224"/>
    <mergeCell ref="B225:C225"/>
    <mergeCell ref="E225:G225"/>
    <mergeCell ref="B220:C220"/>
    <mergeCell ref="E220:G220"/>
    <mergeCell ref="B221:C221"/>
    <mergeCell ref="E221:G221"/>
    <mergeCell ref="B222:C222"/>
    <mergeCell ref="E222:G222"/>
    <mergeCell ref="B217:C217"/>
    <mergeCell ref="E217:G217"/>
    <mergeCell ref="B218:C218"/>
    <mergeCell ref="E218:G218"/>
    <mergeCell ref="B219:C219"/>
    <mergeCell ref="E219:G219"/>
    <mergeCell ref="B214:C214"/>
    <mergeCell ref="E214:G214"/>
    <mergeCell ref="B215:C215"/>
    <mergeCell ref="E215:G215"/>
    <mergeCell ref="B216:C216"/>
    <mergeCell ref="E216:G216"/>
    <mergeCell ref="B211:C211"/>
    <mergeCell ref="E211:G211"/>
    <mergeCell ref="B212:C212"/>
    <mergeCell ref="E212:G212"/>
    <mergeCell ref="B213:C213"/>
    <mergeCell ref="E213:G213"/>
    <mergeCell ref="B208:C208"/>
    <mergeCell ref="E208:G208"/>
    <mergeCell ref="B209:C209"/>
    <mergeCell ref="E209:G209"/>
    <mergeCell ref="B210:C210"/>
    <mergeCell ref="E210:G210"/>
    <mergeCell ref="B205:C205"/>
    <mergeCell ref="E205:G205"/>
    <mergeCell ref="B206:C206"/>
    <mergeCell ref="E206:G206"/>
    <mergeCell ref="B207:C207"/>
    <mergeCell ref="E207:G207"/>
    <mergeCell ref="B202:C202"/>
    <mergeCell ref="E202:G202"/>
    <mergeCell ref="B203:C203"/>
    <mergeCell ref="E203:G203"/>
    <mergeCell ref="B204:C204"/>
    <mergeCell ref="E204:G204"/>
    <mergeCell ref="B199:C199"/>
    <mergeCell ref="E199:G199"/>
    <mergeCell ref="B200:C200"/>
    <mergeCell ref="E200:G200"/>
    <mergeCell ref="B201:C201"/>
    <mergeCell ref="E201:G201"/>
    <mergeCell ref="B196:C196"/>
    <mergeCell ref="E196:G196"/>
    <mergeCell ref="B197:C197"/>
    <mergeCell ref="E197:G197"/>
    <mergeCell ref="B198:C198"/>
    <mergeCell ref="E198:G198"/>
    <mergeCell ref="B193:C193"/>
    <mergeCell ref="E193:G193"/>
    <mergeCell ref="B194:C194"/>
    <mergeCell ref="E194:G194"/>
    <mergeCell ref="B195:C195"/>
    <mergeCell ref="E195:G195"/>
    <mergeCell ref="B190:C190"/>
    <mergeCell ref="E190:G190"/>
    <mergeCell ref="B191:C191"/>
    <mergeCell ref="E191:G191"/>
    <mergeCell ref="B192:C192"/>
    <mergeCell ref="E192:G192"/>
    <mergeCell ref="B187:C187"/>
    <mergeCell ref="E187:G187"/>
    <mergeCell ref="B188:C188"/>
    <mergeCell ref="E188:G188"/>
    <mergeCell ref="B189:C189"/>
    <mergeCell ref="E189:G189"/>
    <mergeCell ref="B184:C184"/>
    <mergeCell ref="E184:G184"/>
    <mergeCell ref="B185:C185"/>
    <mergeCell ref="E185:G185"/>
    <mergeCell ref="B186:C186"/>
    <mergeCell ref="E186:G186"/>
    <mergeCell ref="B181:C181"/>
    <mergeCell ref="E181:G181"/>
    <mergeCell ref="B182:C182"/>
    <mergeCell ref="E182:G182"/>
    <mergeCell ref="B183:C183"/>
    <mergeCell ref="E183:G183"/>
    <mergeCell ref="B177:C177"/>
    <mergeCell ref="E177:G177"/>
    <mergeCell ref="B178:C178"/>
    <mergeCell ref="E178:G178"/>
    <mergeCell ref="B179:C179"/>
    <mergeCell ref="B180:C180"/>
    <mergeCell ref="E180:G180"/>
    <mergeCell ref="B174:C174"/>
    <mergeCell ref="E174:G174"/>
    <mergeCell ref="B175:C175"/>
    <mergeCell ref="E175:G175"/>
    <mergeCell ref="B176:C176"/>
    <mergeCell ref="E176:G176"/>
    <mergeCell ref="B171:C171"/>
    <mergeCell ref="E171:G171"/>
    <mergeCell ref="B172:C172"/>
    <mergeCell ref="E172:G172"/>
    <mergeCell ref="B173:C173"/>
    <mergeCell ref="E173:G173"/>
    <mergeCell ref="B167:C167"/>
    <mergeCell ref="E167:G167"/>
    <mergeCell ref="B168:C168"/>
    <mergeCell ref="E168:G168"/>
    <mergeCell ref="B169:C169"/>
    <mergeCell ref="B170:C170"/>
    <mergeCell ref="E170:G170"/>
    <mergeCell ref="B164:C164"/>
    <mergeCell ref="E164:G164"/>
    <mergeCell ref="B165:C165"/>
    <mergeCell ref="E165:G165"/>
    <mergeCell ref="B166:C166"/>
    <mergeCell ref="E166:G166"/>
    <mergeCell ref="B161:C161"/>
    <mergeCell ref="E161:G161"/>
    <mergeCell ref="B162:C162"/>
    <mergeCell ref="E162:G162"/>
    <mergeCell ref="B163:C163"/>
    <mergeCell ref="E163:G163"/>
    <mergeCell ref="B158:C158"/>
    <mergeCell ref="E158:G158"/>
    <mergeCell ref="B159:C159"/>
    <mergeCell ref="E159:G159"/>
    <mergeCell ref="B160:C160"/>
    <mergeCell ref="E160:G160"/>
    <mergeCell ref="B155:C155"/>
    <mergeCell ref="E155:G155"/>
    <mergeCell ref="B156:C156"/>
    <mergeCell ref="E156:G156"/>
    <mergeCell ref="B157:C157"/>
    <mergeCell ref="E157:G157"/>
    <mergeCell ref="B152:C152"/>
    <mergeCell ref="E152:G152"/>
    <mergeCell ref="B153:C153"/>
    <mergeCell ref="E153:G153"/>
    <mergeCell ref="B154:C154"/>
    <mergeCell ref="E154:G154"/>
    <mergeCell ref="B149:C149"/>
    <mergeCell ref="E149:G149"/>
    <mergeCell ref="B150:C150"/>
    <mergeCell ref="E150:G150"/>
    <mergeCell ref="B151:C151"/>
    <mergeCell ref="E151:G151"/>
    <mergeCell ref="B146:C146"/>
    <mergeCell ref="E146:G146"/>
    <mergeCell ref="B147:C147"/>
    <mergeCell ref="E147:G147"/>
    <mergeCell ref="B148:C148"/>
    <mergeCell ref="E148:G148"/>
    <mergeCell ref="B143:C143"/>
    <mergeCell ref="E143:G143"/>
    <mergeCell ref="B144:C144"/>
    <mergeCell ref="E144:G144"/>
    <mergeCell ref="B145:C145"/>
    <mergeCell ref="E145:G145"/>
    <mergeCell ref="B140:C140"/>
    <mergeCell ref="E140:G140"/>
    <mergeCell ref="B141:C141"/>
    <mergeCell ref="E141:G141"/>
    <mergeCell ref="B142:C142"/>
    <mergeCell ref="E142:G142"/>
    <mergeCell ref="B137:C137"/>
    <mergeCell ref="E137:G137"/>
    <mergeCell ref="B138:C138"/>
    <mergeCell ref="E138:G138"/>
    <mergeCell ref="B139:C139"/>
    <mergeCell ref="E139:G139"/>
    <mergeCell ref="B133:C133"/>
    <mergeCell ref="B134:C134"/>
    <mergeCell ref="E134:G134"/>
    <mergeCell ref="B135:C135"/>
    <mergeCell ref="E135:G135"/>
    <mergeCell ref="B136:C136"/>
    <mergeCell ref="E136:G136"/>
    <mergeCell ref="B130:C130"/>
    <mergeCell ref="E130:G130"/>
    <mergeCell ref="B131:C131"/>
    <mergeCell ref="E131:G131"/>
    <mergeCell ref="B132:C132"/>
    <mergeCell ref="E132:G132"/>
    <mergeCell ref="B126:C126"/>
    <mergeCell ref="E126:G126"/>
    <mergeCell ref="B127:C127"/>
    <mergeCell ref="E127:G127"/>
    <mergeCell ref="E128:G128"/>
    <mergeCell ref="B129:C129"/>
    <mergeCell ref="E129:G129"/>
    <mergeCell ref="B123:C123"/>
    <mergeCell ref="E123:G123"/>
    <mergeCell ref="B124:C124"/>
    <mergeCell ref="E124:G124"/>
    <mergeCell ref="B125:C125"/>
    <mergeCell ref="E125:G125"/>
    <mergeCell ref="B120:C120"/>
    <mergeCell ref="E120:G120"/>
    <mergeCell ref="B121:C121"/>
    <mergeCell ref="E121:G121"/>
    <mergeCell ref="B122:C122"/>
    <mergeCell ref="E122:G122"/>
    <mergeCell ref="B117:C117"/>
    <mergeCell ref="E117:G117"/>
    <mergeCell ref="B118:C118"/>
    <mergeCell ref="E118:G118"/>
    <mergeCell ref="B119:C119"/>
    <mergeCell ref="E119:G119"/>
    <mergeCell ref="B114:C114"/>
    <mergeCell ref="E114:G114"/>
    <mergeCell ref="B115:C115"/>
    <mergeCell ref="E115:G115"/>
    <mergeCell ref="B116:C116"/>
    <mergeCell ref="E116:G116"/>
    <mergeCell ref="B111:C111"/>
    <mergeCell ref="E111:G111"/>
    <mergeCell ref="B112:C112"/>
    <mergeCell ref="E112:G112"/>
    <mergeCell ref="B113:C113"/>
    <mergeCell ref="E113:G113"/>
    <mergeCell ref="B108:C108"/>
    <mergeCell ref="E108:G108"/>
    <mergeCell ref="B109:C109"/>
    <mergeCell ref="E109:G109"/>
    <mergeCell ref="B110:C110"/>
    <mergeCell ref="E110:G110"/>
    <mergeCell ref="B105:C105"/>
    <mergeCell ref="E105:G105"/>
    <mergeCell ref="B106:C106"/>
    <mergeCell ref="E106:G106"/>
    <mergeCell ref="B107:C107"/>
    <mergeCell ref="E107:G107"/>
    <mergeCell ref="B102:C102"/>
    <mergeCell ref="E102:G102"/>
    <mergeCell ref="B103:C103"/>
    <mergeCell ref="E103:G103"/>
    <mergeCell ref="B104:C104"/>
    <mergeCell ref="E104:G104"/>
    <mergeCell ref="B99:C99"/>
    <mergeCell ref="E99:G99"/>
    <mergeCell ref="B100:C100"/>
    <mergeCell ref="E100:G100"/>
    <mergeCell ref="B101:C101"/>
    <mergeCell ref="E101:G101"/>
    <mergeCell ref="B96:C96"/>
    <mergeCell ref="E96:G96"/>
    <mergeCell ref="B97:C97"/>
    <mergeCell ref="E97:G97"/>
    <mergeCell ref="B98:C98"/>
    <mergeCell ref="E98:G98"/>
    <mergeCell ref="B93:C93"/>
    <mergeCell ref="E93:G93"/>
    <mergeCell ref="B94:C94"/>
    <mergeCell ref="E94:G94"/>
    <mergeCell ref="B95:C95"/>
    <mergeCell ref="E95:G95"/>
    <mergeCell ref="B90:C90"/>
    <mergeCell ref="E90:G90"/>
    <mergeCell ref="B91:C91"/>
    <mergeCell ref="E91:G91"/>
    <mergeCell ref="B92:C92"/>
    <mergeCell ref="E92:G92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1:C71"/>
    <mergeCell ref="E71:G71"/>
    <mergeCell ref="B72:C72"/>
    <mergeCell ref="E72:G72"/>
    <mergeCell ref="E73:G73"/>
    <mergeCell ref="B74:C74"/>
    <mergeCell ref="E74:G74"/>
    <mergeCell ref="B68:C68"/>
    <mergeCell ref="E68:G68"/>
    <mergeCell ref="B69:C69"/>
    <mergeCell ref="E69:G69"/>
    <mergeCell ref="B70:C70"/>
    <mergeCell ref="E70:G70"/>
    <mergeCell ref="B65:C65"/>
    <mergeCell ref="E65:G65"/>
    <mergeCell ref="B66:C66"/>
    <mergeCell ref="E66:G66"/>
    <mergeCell ref="B67:C67"/>
    <mergeCell ref="E67:G67"/>
    <mergeCell ref="B62:C62"/>
    <mergeCell ref="E62:G62"/>
    <mergeCell ref="B63:C63"/>
    <mergeCell ref="E63:G63"/>
    <mergeCell ref="B64:C64"/>
    <mergeCell ref="E64:G64"/>
    <mergeCell ref="B59:C59"/>
    <mergeCell ref="E59:G59"/>
    <mergeCell ref="B60:C60"/>
    <mergeCell ref="E60:G60"/>
    <mergeCell ref="B61:C61"/>
    <mergeCell ref="E61:G61"/>
    <mergeCell ref="B56:C56"/>
    <mergeCell ref="E56:G56"/>
    <mergeCell ref="B57:C57"/>
    <mergeCell ref="E57:G57"/>
    <mergeCell ref="B58:C58"/>
    <mergeCell ref="E58:G58"/>
    <mergeCell ref="B53:C53"/>
    <mergeCell ref="E53:G53"/>
    <mergeCell ref="B54:C54"/>
    <mergeCell ref="E54:G54"/>
    <mergeCell ref="B55:C55"/>
    <mergeCell ref="E55:G55"/>
    <mergeCell ref="B50:C50"/>
    <mergeCell ref="E50:G50"/>
    <mergeCell ref="B51:C51"/>
    <mergeCell ref="E51:G51"/>
    <mergeCell ref="B52:C52"/>
    <mergeCell ref="E52:G52"/>
    <mergeCell ref="B47:C47"/>
    <mergeCell ref="E47:G47"/>
    <mergeCell ref="B48:C48"/>
    <mergeCell ref="E48:G48"/>
    <mergeCell ref="B49:C49"/>
    <mergeCell ref="E49:G49"/>
    <mergeCell ref="B43:C43"/>
    <mergeCell ref="B44:C44"/>
    <mergeCell ref="E44:G44"/>
    <mergeCell ref="B45:C45"/>
    <mergeCell ref="E45:G45"/>
    <mergeCell ref="B46:C46"/>
    <mergeCell ref="E46:G46"/>
    <mergeCell ref="B40:C40"/>
    <mergeCell ref="E40:G40"/>
    <mergeCell ref="B41:C41"/>
    <mergeCell ref="E41:G41"/>
    <mergeCell ref="B42:C42"/>
    <mergeCell ref="E42:G42"/>
    <mergeCell ref="B37:C37"/>
    <mergeCell ref="E37:G37"/>
    <mergeCell ref="B38:C38"/>
    <mergeCell ref="E38:G38"/>
    <mergeCell ref="B39:C39"/>
    <mergeCell ref="E39:G39"/>
    <mergeCell ref="B34:C34"/>
    <mergeCell ref="E34:G34"/>
    <mergeCell ref="B35:C35"/>
    <mergeCell ref="E35:G35"/>
    <mergeCell ref="B36:C36"/>
    <mergeCell ref="E36:G36"/>
    <mergeCell ref="B31:C31"/>
    <mergeCell ref="E31:G31"/>
    <mergeCell ref="B32:C32"/>
    <mergeCell ref="E32:G32"/>
    <mergeCell ref="B33:C33"/>
    <mergeCell ref="E33:G33"/>
    <mergeCell ref="B28:C28"/>
    <mergeCell ref="E28:G28"/>
    <mergeCell ref="B29:C29"/>
    <mergeCell ref="E29:G29"/>
    <mergeCell ref="B30:C30"/>
    <mergeCell ref="E30:G30"/>
    <mergeCell ref="B25:C25"/>
    <mergeCell ref="E25:G25"/>
    <mergeCell ref="B26:C26"/>
    <mergeCell ref="E26:G26"/>
    <mergeCell ref="B27:C27"/>
    <mergeCell ref="E27:G27"/>
    <mergeCell ref="B22:C22"/>
    <mergeCell ref="E22:G22"/>
    <mergeCell ref="B23:C23"/>
    <mergeCell ref="E23:G23"/>
    <mergeCell ref="B24:C24"/>
    <mergeCell ref="E24:G24"/>
    <mergeCell ref="B19:C19"/>
    <mergeCell ref="E19:G19"/>
    <mergeCell ref="B20:C20"/>
    <mergeCell ref="E20:G20"/>
    <mergeCell ref="B21:C21"/>
    <mergeCell ref="E21:G21"/>
    <mergeCell ref="B16:C16"/>
    <mergeCell ref="E16:G16"/>
    <mergeCell ref="B17:C17"/>
    <mergeCell ref="E17:G17"/>
    <mergeCell ref="B18:C18"/>
    <mergeCell ref="E18:G18"/>
    <mergeCell ref="B13:C13"/>
    <mergeCell ref="E13:G13"/>
    <mergeCell ref="B14:C14"/>
    <mergeCell ref="E14:G14"/>
    <mergeCell ref="B15:C15"/>
    <mergeCell ref="E15:G15"/>
    <mergeCell ref="B10:C10"/>
    <mergeCell ref="E10:G10"/>
    <mergeCell ref="B11:C11"/>
    <mergeCell ref="E11:G11"/>
    <mergeCell ref="B12:C12"/>
    <mergeCell ref="E12:G12"/>
    <mergeCell ref="A3:K4"/>
    <mergeCell ref="B7:C7"/>
    <mergeCell ref="E7:G7"/>
    <mergeCell ref="B8:C8"/>
    <mergeCell ref="E8:G8"/>
    <mergeCell ref="B9:C9"/>
    <mergeCell ref="E9:G9"/>
    <mergeCell ref="A1:B1"/>
    <mergeCell ref="C1:E1"/>
    <mergeCell ref="G1:J1"/>
    <mergeCell ref="A2:B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A1 RAČUN PRIHODA I RASHODA</vt:lpstr>
      <vt:lpstr>A2 RAČUN PRIHODA I RASHODA</vt:lpstr>
      <vt:lpstr>A3 RASHODI PREMA FUNKC.KLASIFIK</vt:lpstr>
      <vt:lpstr>RAČUN FINANCIRANJA</vt:lpstr>
      <vt:lpstr>POSEBNI DIO</vt:lpstr>
      <vt:lpstr>POSEBNI DIO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kpilato</dc:creator>
  <cp:lastModifiedBy>kpilato</cp:lastModifiedBy>
  <cp:lastPrinted>2024-09-23T08:22:34Z</cp:lastPrinted>
  <dcterms:created xsi:type="dcterms:W3CDTF">2024-09-16T11:11:09Z</dcterms:created>
  <dcterms:modified xsi:type="dcterms:W3CDTF">2024-12-30T11:59:41Z</dcterms:modified>
</cp:coreProperties>
</file>